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<sst xmlns="http://schemas.openxmlformats.org/spreadsheetml/2006/main" count="316" uniqueCount="255">
  <si>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</si>
  <si>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</si>
  <si>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</si>
  <si>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</si>
  <si>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</si>
  <si>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</si>
  <si>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</si>
  <si>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</si>
  <si>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</si>
  <si>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</si>
  <si>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</si>
  <si>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</si>
  <si>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</si>
  <si>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</si>
  <si>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</si>
  <si>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</si>
  <si>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</si>
  <si>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</si>
  <si>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</si>
  <si>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</si>
  <si>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</si>
  <si>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</si>
  <si>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</si>
  <si>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</si>
  <si>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</si>
  <si>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</si>
  <si>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</si>
  <si>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</si>
  <si>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</si>
  <si>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</si>
  <si>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</si>
  <si>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</si>
  <si>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</si>
  <si>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</si>
  <si>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</si>
  <si>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</si>
  <si>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</si>
  <si>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</si>
  <si>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</si>
  <si>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</si>
  <si>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</si>
  <si>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</si>
  <si>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</si>
  <si>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</si>
  <si>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</si>
  <si>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</si>
  <si>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</si>
  <si>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</si>
  <si>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</si>
  <si>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</si>
  <si>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</si>
  <si>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</si>
  <si>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</si>
  <si>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</si>
  <si>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</si>
  <si>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</si>
  <si>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</si>
  <si>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</si>
  <si>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</si>
  <si>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</si>
  <si>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</si>
  <si>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</si>
  <si>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</si>
  <si>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</si>
  <si>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</si>
  <si>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</si>
  <si>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</si>
  <si>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</si>
  <si>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</si>
  <si>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</si>
  <si>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</si>
  <si>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</si>
  <si>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</si>
  <si>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</si>
  <si>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</si>
  <si>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</si>
  <si>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</si>
  <si>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</si>
  <si>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</si>
  <si>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</si>
  <si>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</si>
  <si>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</si>
  <si>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</si>
  <si>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</si>
  <si>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</si>
  <si>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</si>
  <si>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</si>
  <si>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</si>
  <si>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</si>
  <si>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</si>
  <si>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</si>
  <si>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</si>
  <si>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</si>
  <si>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</si>
  <si>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</si>
  <si>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</si>
  <si>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</si>
  <si>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</si>
  <si>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</si>
  <si>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</si>
  <si>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</si>
  <si>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</si>
  <si>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</si>
  <si>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</si>
  <si>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</si>
  <si>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</si>
  <si>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</si>
  <si>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</si>
  <si>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</si>
  <si>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</si>
  <si>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</si>
  <si>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</si>
  <si>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</si>
  <si>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</si>
  <si>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</si>
  <si>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</si>
  <si>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</si>
  <si>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</si>
  <si>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</si>
  <si>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</si>
  <si>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</si>
  <si>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</si>
  <si>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</si>
  <si>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</si>
  <si>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</si>
  <si>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</si>
  <si>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</si>
  <si>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</si>
  <si>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</si>
  <si>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</si>
  <si>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</si>
  <si>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</si>
  <si>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</si>
  <si>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</si>
  <si>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</si>
  <si>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</si>
  <si>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</si>
  <si>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</si>
  <si>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</si>
  <si>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</si>
  <si>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</si>
  <si>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</si>
  <si>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</si>
  <si>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</si>
  <si>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</si>
  <si>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</si>
  <si>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</si>
  <si>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</si>
  <si>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</si>
  <si>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</si>
  <si>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</si>
  <si>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</si>
  <si>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</si>
  <si>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</si>
  <si>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</si>
  <si>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</si>
  <si>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</si>
  <si>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</si>
  <si>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</si>
  <si>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</si>
  <si>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</si>
  <si>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</si>
  <si>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</si>
  <si>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</si>
  <si>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</si>
  <si>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</si>
  <si>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</si>
  <si>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</si>
  <si>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</si>
  <si>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</si>
  <si>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</si>
  <si>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</si>
  <si>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</si>
  <si>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</si>
  <si>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</si>
  <si>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</si>
  <si>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</si>
  <si>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</si>
  <si>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</si>
  <si>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</si>
  <si>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</si>
  <si>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</si>
  <si>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</si>
  <si>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</si>
  <si>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</si>
  <si>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</si>
  <si>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</si>
  <si>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</si>
  <si>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</si>
  <si>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</si>
  <si>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</si>
  <si>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</si>
  <si>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</si>
  <si>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</si>
  <si>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</si>
  <si>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</si>
  <si>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</si>
  <si>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</si>
  <si>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</si>
  <si>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</si>
  <si>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</si>
  <si>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</si>
  <si>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</si>
  <si>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</si>
  <si>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</si>
  <si>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</si>
  <si>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</si>
  <si>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</si>
  <si>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</si>
  <si>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</si>
  <si>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</si>
  <si>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</si>
  <si>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</si>
  <si>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</si>
  <si>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</si>
  <si>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</si>
  <si>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</si>
  <si>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</si>
  <si>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</si>
  <si>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</si>
  <si>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</si>
  <si>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</si>
  <si>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</si>
  <si>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</si>
  <si>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</si>
  <si>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</si>
  <si>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</si>
  <si>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</si>
  <si>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</si>
  <si>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</si>
  <si>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</si>
  <si>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</si>
  <si>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</si>
  <si>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</si>
  <si>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</si>
  <si>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</si>
  <si>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</si>
  <si>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</si>
  <si>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</si>
  <si>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</si>
  <si>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</si>
  <si>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</si>
  <si>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</si>
  <si>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</si>
  <si>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Г.М. Дрок</t>
  </si>
  <si>
    <t>В.В. Хомяк</t>
  </si>
  <si>
    <t>0 (522) 32-18-35</t>
  </si>
  <si>
    <t/>
  </si>
  <si>
    <t>stat@kr.court.gov.ua</t>
  </si>
  <si>
    <t>12 січня 2017 року</t>
  </si>
  <si>
    <t>2016 рік</t>
  </si>
  <si>
    <t>ТУ ДСА України в Кiровоградській областi</t>
  </si>
  <si>
    <t xml:space="preserve">Місцезнаходження: </t>
  </si>
  <si>
    <t>25006. Кіровоградська область.м. Кіровоград</t>
  </si>
  <si>
    <t>вул. Велика Перспективна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</si>
</sst>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1829</v>
      </c>
      <c r="F10" s="157">
        <v>1772</v>
      </c>
      <c r="G10" s="157">
        <v>1767</v>
      </c>
      <c r="H10" s="157">
        <v>270</v>
      </c>
      <c r="I10" s="157">
        <v>24</v>
      </c>
      <c r="J10" s="157">
        <v>39</v>
      </c>
      <c r="K10" s="157">
        <v>1434</v>
      </c>
      <c r="L10" s="157">
        <v>15</v>
      </c>
      <c r="M10" s="168">
        <v>62</v>
      </c>
      <c r="N10" s="163">
        <v>28</v>
      </c>
      <c r="O10" s="111">
        <f>E10-F10</f>
        <v>57</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1</v>
      </c>
      <c r="F12" s="157">
        <v>1</v>
      </c>
      <c r="G12" s="157">
        <v>1</v>
      </c>
      <c r="H12" s="157" t="s">
        <v>146</v>
      </c>
      <c r="I12" s="157" t="s">
        <v>146</v>
      </c>
      <c r="J12" s="157">
        <v>1</v>
      </c>
      <c r="K12" s="157"/>
      <c r="L12" s="157"/>
      <c r="M12" s="157"/>
      <c r="N12" s="169" t="s">
        <v>146</v>
      </c>
      <c r="O12" s="111">
        <f t="shared" si="0"/>
        <v>0</v>
      </c>
      <c r="P12" s="77"/>
      <c r="Q12" s="77"/>
      <c r="R12" s="77"/>
      <c r="S12" s="77"/>
    </row>
    <row r="13" spans="1:19" ht="21" customHeight="1">
      <c r="A13" s="90">
        <v>4</v>
      </c>
      <c r="B13" s="63"/>
      <c r="C13" s="200" t="s">
        <v>116</v>
      </c>
      <c r="D13" s="65" t="s">
        <v>133</v>
      </c>
      <c r="E13" s="157">
        <v>1</v>
      </c>
      <c r="F13" s="157">
        <v>1</v>
      </c>
      <c r="G13" s="157">
        <v>1</v>
      </c>
      <c r="H13" s="157" t="s">
        <v>146</v>
      </c>
      <c r="I13" s="157" t="s">
        <v>146</v>
      </c>
      <c r="J13" s="157">
        <v>1</v>
      </c>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211</v>
      </c>
      <c r="F15" s="157">
        <v>194</v>
      </c>
      <c r="G15" s="157">
        <v>183</v>
      </c>
      <c r="H15" s="157">
        <v>6</v>
      </c>
      <c r="I15" s="157">
        <v>11</v>
      </c>
      <c r="J15" s="157">
        <v>91</v>
      </c>
      <c r="K15" s="157">
        <v>66</v>
      </c>
      <c r="L15" s="157">
        <v>36</v>
      </c>
      <c r="M15" s="157">
        <v>28</v>
      </c>
      <c r="N15" s="157" t="s">
        <v>146</v>
      </c>
      <c r="O15" s="111">
        <f t="shared" si="0"/>
        <v>17</v>
      </c>
      <c r="P15" s="77"/>
      <c r="Q15" s="77"/>
      <c r="R15" s="77"/>
      <c r="S15" s="77"/>
    </row>
    <row r="16" spans="1:19" s="3" customFormat="1" ht="19.5" customHeight="1">
      <c r="A16" s="106">
        <v>7</v>
      </c>
      <c r="B16" s="107"/>
      <c r="C16" s="199" t="s">
        <v>132</v>
      </c>
      <c r="D16" s="65" t="s">
        <v>134</v>
      </c>
      <c r="E16" s="157">
        <v>3</v>
      </c>
      <c r="F16" s="157">
        <v>3</v>
      </c>
      <c r="G16" s="157">
        <v>1</v>
      </c>
      <c r="H16" s="157" t="s">
        <v>146</v>
      </c>
      <c r="I16" s="157" t="s">
        <v>146</v>
      </c>
      <c r="J16" s="157"/>
      <c r="K16" s="157"/>
      <c r="L16" s="157"/>
      <c r="M16" s="157">
        <v>2</v>
      </c>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27</v>
      </c>
      <c r="F18" s="157">
        <v>27</v>
      </c>
      <c r="G18" s="157">
        <v>24</v>
      </c>
      <c r="H18" s="157" t="s">
        <v>146</v>
      </c>
      <c r="I18" s="157" t="s">
        <v>146</v>
      </c>
      <c r="J18" s="157">
        <v>14</v>
      </c>
      <c r="K18" s="157">
        <v>7</v>
      </c>
      <c r="L18" s="157"/>
      <c r="M18" s="157">
        <v>3</v>
      </c>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181</v>
      </c>
      <c r="F21" s="157">
        <v>164</v>
      </c>
      <c r="G21" s="157">
        <v>158</v>
      </c>
      <c r="H21" s="157">
        <v>6</v>
      </c>
      <c r="I21" s="157">
        <v>11</v>
      </c>
      <c r="J21" s="157">
        <v>77</v>
      </c>
      <c r="K21" s="157">
        <v>59</v>
      </c>
      <c r="L21" s="157">
        <v>36</v>
      </c>
      <c r="M21" s="157">
        <v>23</v>
      </c>
      <c r="N21" s="157" t="s">
        <v>146</v>
      </c>
      <c r="O21" s="111">
        <f t="shared" si="0"/>
        <v>17</v>
      </c>
      <c r="P21" s="24"/>
      <c r="Q21" s="77"/>
      <c r="R21" s="77"/>
      <c r="S21" s="77"/>
    </row>
    <row r="22" spans="1:19" ht="30" customHeight="1">
      <c r="A22" s="90">
        <v>13</v>
      </c>
      <c r="B22" s="63"/>
      <c r="C22" s="198" t="s">
        <v>139</v>
      </c>
      <c r="D22" s="198"/>
      <c r="E22" s="157">
        <v>9</v>
      </c>
      <c r="F22" s="157">
        <v>5</v>
      </c>
      <c r="G22" s="157">
        <v>7</v>
      </c>
      <c r="H22" s="157" t="s">
        <v>146</v>
      </c>
      <c r="I22" s="157" t="s">
        <v>146</v>
      </c>
      <c r="J22" s="157" t="s">
        <v>146</v>
      </c>
      <c r="K22" s="157" t="s">
        <v>146</v>
      </c>
      <c r="L22" s="157"/>
      <c r="M22" s="157">
        <v>2</v>
      </c>
      <c r="N22" s="157" t="s">
        <v>146</v>
      </c>
      <c r="O22" s="111">
        <f t="shared" si="0"/>
        <v>4</v>
      </c>
      <c r="P22" s="42"/>
      <c r="Q22" s="42"/>
      <c r="R22" s="42"/>
      <c r="S22" s="42"/>
    </row>
    <row r="23" spans="1:15" ht="20.25" customHeight="1">
      <c r="A23" s="90">
        <v>14</v>
      </c>
      <c r="B23" s="63"/>
      <c r="C23" s="180" t="s">
        <v>13</v>
      </c>
      <c r="D23" s="181"/>
      <c r="E23" s="157">
        <f>E10+E12+E15+E22</f>
        <v>2050</v>
      </c>
      <c r="F23" s="157">
        <f>F10+F12+F15+F22</f>
        <v>1972</v>
      </c>
      <c r="G23" s="157">
        <f>G10+G12+G15+G22</f>
        <v>1958</v>
      </c>
      <c r="H23" s="157">
        <f>H10+H15</f>
        <v>276</v>
      </c>
      <c r="I23" s="157">
        <f>I10+I15</f>
        <v>35</v>
      </c>
      <c r="J23" s="157">
        <f>J10+J12+J15</f>
        <v>131</v>
      </c>
      <c r="K23" s="157">
        <f>K10+K12+K15</f>
        <v>1500</v>
      </c>
      <c r="L23" s="157">
        <f>L10+L12+L15+L22</f>
        <v>51</v>
      </c>
      <c r="M23" s="157">
        <f>M10+M12+M15+M22</f>
        <v>92</v>
      </c>
      <c r="N23" s="157">
        <f>N10</f>
        <v>28</v>
      </c>
      <c r="O23" s="111">
        <f t="shared" si="0"/>
        <v>78</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1668</v>
      </c>
      <c r="G31" s="167">
        <v>1473</v>
      </c>
      <c r="H31" s="167">
        <v>1218</v>
      </c>
      <c r="I31" s="167">
        <v>1017</v>
      </c>
      <c r="J31" s="167">
        <v>749</v>
      </c>
      <c r="K31" s="167">
        <v>40</v>
      </c>
      <c r="L31" s="167">
        <v>140</v>
      </c>
      <c r="M31" s="167">
        <v>189</v>
      </c>
      <c r="N31" s="167">
        <v>450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&amp;L163FF524&amp;CФорма № Зведений- 2-А, Підрозділ: ТУ ДСА України в Кiровоградській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1</v>
      </c>
      <c r="E8" s="163">
        <v>1</v>
      </c>
      <c r="F8" s="166">
        <v>1</v>
      </c>
      <c r="G8" s="162"/>
      <c r="H8" s="162"/>
      <c r="I8" s="162"/>
      <c r="J8" s="162"/>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7</v>
      </c>
      <c r="D9" s="163">
        <v>81</v>
      </c>
      <c r="E9" s="163">
        <v>40</v>
      </c>
      <c r="F9" s="163">
        <v>23</v>
      </c>
      <c r="G9" s="163">
        <v>17</v>
      </c>
      <c r="H9" s="163">
        <v>5</v>
      </c>
      <c r="I9" s="163">
        <v>5</v>
      </c>
      <c r="J9" s="163">
        <v>7</v>
      </c>
      <c r="K9" s="162">
        <v>48</v>
      </c>
      <c r="L9" s="163">
        <v>1</v>
      </c>
      <c r="M9" s="163">
        <v>5000</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6</v>
      </c>
      <c r="D10" s="163">
        <v>73</v>
      </c>
      <c r="E10" s="163">
        <v>34</v>
      </c>
      <c r="F10" s="163">
        <v>18</v>
      </c>
      <c r="G10" s="163">
        <v>14</v>
      </c>
      <c r="H10" s="163">
        <v>5</v>
      </c>
      <c r="I10" s="163">
        <v>5</v>
      </c>
      <c r="J10" s="163">
        <v>6</v>
      </c>
      <c r="K10" s="162">
        <v>45</v>
      </c>
      <c r="L10" s="163">
        <v>1</v>
      </c>
      <c r="M10" s="163">
        <v>5000</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4</v>
      </c>
      <c r="E11" s="163">
        <v>2</v>
      </c>
      <c r="F11" s="163">
        <v>2</v>
      </c>
      <c r="G11" s="163">
        <v>2</v>
      </c>
      <c r="H11" s="163"/>
      <c r="I11" s="163"/>
      <c r="J11" s="163"/>
      <c r="K11" s="162">
        <v>2</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23</v>
      </c>
      <c r="D12" s="163">
        <v>397</v>
      </c>
      <c r="E12" s="163">
        <v>316</v>
      </c>
      <c r="F12" s="163">
        <v>269</v>
      </c>
      <c r="G12" s="163">
        <v>183</v>
      </c>
      <c r="H12" s="163">
        <v>4</v>
      </c>
      <c r="I12" s="163">
        <v>4</v>
      </c>
      <c r="J12" s="163">
        <v>39</v>
      </c>
      <c r="K12" s="162">
        <v>104</v>
      </c>
      <c r="L12" s="163"/>
      <c r="M12" s="163">
        <v>186950</v>
      </c>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9</v>
      </c>
      <c r="E13" s="163">
        <v>8</v>
      </c>
      <c r="F13" s="163">
        <v>2</v>
      </c>
      <c r="G13" s="163">
        <v>2</v>
      </c>
      <c r="H13" s="163">
        <v>1</v>
      </c>
      <c r="I13" s="163"/>
      <c r="J13" s="163">
        <v>5</v>
      </c>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6</v>
      </c>
      <c r="E15" s="163">
        <v>5</v>
      </c>
      <c r="F15" s="163">
        <v>2</v>
      </c>
      <c r="G15" s="163">
        <v>2</v>
      </c>
      <c r="H15" s="163"/>
      <c r="I15" s="163"/>
      <c r="J15" s="163">
        <v>3</v>
      </c>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2</v>
      </c>
      <c r="E16" s="163">
        <v>2</v>
      </c>
      <c r="F16" s="163"/>
      <c r="G16" s="163"/>
      <c r="H16" s="163"/>
      <c r="I16" s="163"/>
      <c r="J16" s="163">
        <v>2</v>
      </c>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2</v>
      </c>
      <c r="E20" s="163">
        <v>2</v>
      </c>
      <c r="F20" s="163">
        <v>2</v>
      </c>
      <c r="G20" s="163">
        <v>2</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1</v>
      </c>
      <c r="D22" s="163">
        <v>10</v>
      </c>
      <c r="E22" s="163">
        <v>11</v>
      </c>
      <c r="F22" s="163">
        <v>6</v>
      </c>
      <c r="G22" s="163">
        <v>6</v>
      </c>
      <c r="H22" s="163">
        <v>1</v>
      </c>
      <c r="I22" s="163">
        <v>2</v>
      </c>
      <c r="J22" s="163">
        <v>2</v>
      </c>
      <c r="K22" s="162"/>
      <c r="L22" s="163"/>
      <c r="M22" s="163">
        <v>186950</v>
      </c>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v>1</v>
      </c>
      <c r="E23" s="163"/>
      <c r="F23" s="163"/>
      <c r="G23" s="163"/>
      <c r="H23" s="163"/>
      <c r="I23" s="163"/>
      <c r="J23" s="163"/>
      <c r="K23" s="162">
        <v>1</v>
      </c>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22</v>
      </c>
      <c r="D24" s="163">
        <v>370</v>
      </c>
      <c r="E24" s="163">
        <v>292</v>
      </c>
      <c r="F24" s="163">
        <v>257</v>
      </c>
      <c r="G24" s="163">
        <v>171</v>
      </c>
      <c r="H24" s="163">
        <v>2</v>
      </c>
      <c r="I24" s="163">
        <v>2</v>
      </c>
      <c r="J24" s="163">
        <v>31</v>
      </c>
      <c r="K24" s="162">
        <v>100</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21</v>
      </c>
      <c r="D25" s="163">
        <v>361</v>
      </c>
      <c r="E25" s="163">
        <v>285</v>
      </c>
      <c r="F25" s="163">
        <v>252</v>
      </c>
      <c r="G25" s="163">
        <v>167</v>
      </c>
      <c r="H25" s="163"/>
      <c r="I25" s="163">
        <v>2</v>
      </c>
      <c r="J25" s="163">
        <v>31</v>
      </c>
      <c r="K25" s="162">
        <v>97</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2</v>
      </c>
      <c r="E26" s="163"/>
      <c r="F26" s="163"/>
      <c r="G26" s="163"/>
      <c r="H26" s="163"/>
      <c r="I26" s="163"/>
      <c r="J26" s="163"/>
      <c r="K26" s="162">
        <v>2</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3</v>
      </c>
      <c r="D29" s="163">
        <v>5</v>
      </c>
      <c r="E29" s="163">
        <v>5</v>
      </c>
      <c r="F29" s="163">
        <v>2</v>
      </c>
      <c r="G29" s="163">
        <v>2</v>
      </c>
      <c r="H29" s="163"/>
      <c r="I29" s="163">
        <v>1</v>
      </c>
      <c r="J29" s="163">
        <v>2</v>
      </c>
      <c r="K29" s="162">
        <v>3</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11</v>
      </c>
      <c r="D30" s="163">
        <v>28</v>
      </c>
      <c r="E30" s="163">
        <v>20</v>
      </c>
      <c r="F30" s="163">
        <v>12</v>
      </c>
      <c r="G30" s="163">
        <v>5</v>
      </c>
      <c r="H30" s="163">
        <v>1</v>
      </c>
      <c r="I30" s="163">
        <v>2</v>
      </c>
      <c r="J30" s="163">
        <v>5</v>
      </c>
      <c r="K30" s="162">
        <v>19</v>
      </c>
      <c r="L30" s="163">
        <v>1</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2</v>
      </c>
      <c r="D31" s="163">
        <v>6</v>
      </c>
      <c r="E31" s="163">
        <v>5</v>
      </c>
      <c r="F31" s="163">
        <v>3</v>
      </c>
      <c r="G31" s="163">
        <v>1</v>
      </c>
      <c r="H31" s="163"/>
      <c r="I31" s="163"/>
      <c r="J31" s="163">
        <v>2</v>
      </c>
      <c r="K31" s="162">
        <v>3</v>
      </c>
      <c r="L31" s="163">
        <v>1</v>
      </c>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v>1</v>
      </c>
      <c r="D32" s="163">
        <v>1</v>
      </c>
      <c r="E32" s="163">
        <v>2</v>
      </c>
      <c r="F32" s="163"/>
      <c r="G32" s="163"/>
      <c r="H32" s="163"/>
      <c r="I32" s="163"/>
      <c r="J32" s="163">
        <v>2</v>
      </c>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2</v>
      </c>
      <c r="E33" s="163">
        <v>1</v>
      </c>
      <c r="F33" s="163">
        <v>1</v>
      </c>
      <c r="G33" s="163"/>
      <c r="H33" s="163"/>
      <c r="I33" s="163"/>
      <c r="J33" s="163"/>
      <c r="K33" s="162">
        <v>2</v>
      </c>
      <c r="L33" s="163">
        <v>1</v>
      </c>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7</v>
      </c>
      <c r="E34" s="163">
        <v>3</v>
      </c>
      <c r="F34" s="163">
        <v>3</v>
      </c>
      <c r="G34" s="163">
        <v>1</v>
      </c>
      <c r="H34" s="163"/>
      <c r="I34" s="163"/>
      <c r="J34" s="163"/>
      <c r="K34" s="162">
        <v>4</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v>1</v>
      </c>
      <c r="F36" s="163">
        <v>1</v>
      </c>
      <c r="G36" s="163">
        <v>1</v>
      </c>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v>3</v>
      </c>
      <c r="D38" s="163"/>
      <c r="E38" s="163">
        <v>3</v>
      </c>
      <c r="F38" s="163">
        <v>2</v>
      </c>
      <c r="G38" s="163">
        <v>2</v>
      </c>
      <c r="H38" s="163"/>
      <c r="I38" s="163"/>
      <c r="J38" s="163">
        <v>1</v>
      </c>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3</v>
      </c>
      <c r="D39" s="163">
        <v>3</v>
      </c>
      <c r="E39" s="163">
        <v>3</v>
      </c>
      <c r="F39" s="163"/>
      <c r="G39" s="163"/>
      <c r="H39" s="163">
        <v>1</v>
      </c>
      <c r="I39" s="163">
        <v>2</v>
      </c>
      <c r="J39" s="163"/>
      <c r="K39" s="162">
        <v>3</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3</v>
      </c>
      <c r="D40" s="163">
        <v>11</v>
      </c>
      <c r="E40" s="163">
        <v>6</v>
      </c>
      <c r="F40" s="163">
        <v>4</v>
      </c>
      <c r="G40" s="163">
        <v>1</v>
      </c>
      <c r="H40" s="163"/>
      <c r="I40" s="163"/>
      <c r="J40" s="163">
        <v>2</v>
      </c>
      <c r="K40" s="162">
        <v>8</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3</v>
      </c>
      <c r="D42" s="163">
        <v>9</v>
      </c>
      <c r="E42" s="163">
        <v>4</v>
      </c>
      <c r="F42" s="163">
        <v>3</v>
      </c>
      <c r="G42" s="163">
        <v>1</v>
      </c>
      <c r="H42" s="163"/>
      <c r="I42" s="163"/>
      <c r="J42" s="163">
        <v>1</v>
      </c>
      <c r="K42" s="162">
        <v>8</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38</v>
      </c>
      <c r="D43" s="163">
        <v>128</v>
      </c>
      <c r="E43" s="163">
        <v>127</v>
      </c>
      <c r="F43" s="163">
        <v>93</v>
      </c>
      <c r="G43" s="163">
        <v>63</v>
      </c>
      <c r="H43" s="163">
        <v>4</v>
      </c>
      <c r="I43" s="163">
        <v>10</v>
      </c>
      <c r="J43" s="163">
        <v>20</v>
      </c>
      <c r="K43" s="162">
        <v>39</v>
      </c>
      <c r="L43" s="163">
        <v>3</v>
      </c>
      <c r="M43" s="163">
        <v>34640</v>
      </c>
      <c r="N43" s="164">
        <v>1806</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18</v>
      </c>
      <c r="D44" s="163">
        <v>44</v>
      </c>
      <c r="E44" s="163">
        <v>46</v>
      </c>
      <c r="F44" s="163">
        <v>37</v>
      </c>
      <c r="G44" s="163">
        <v>23</v>
      </c>
      <c r="H44" s="163">
        <v>3</v>
      </c>
      <c r="I44" s="163">
        <v>2</v>
      </c>
      <c r="J44" s="163">
        <v>4</v>
      </c>
      <c r="K44" s="162">
        <v>16</v>
      </c>
      <c r="L44" s="163">
        <v>3</v>
      </c>
      <c r="M44" s="163">
        <v>7140</v>
      </c>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12</v>
      </c>
      <c r="D45" s="163">
        <v>52</v>
      </c>
      <c r="E45" s="163">
        <v>53</v>
      </c>
      <c r="F45" s="163">
        <v>38</v>
      </c>
      <c r="G45" s="163">
        <v>24</v>
      </c>
      <c r="H45" s="163">
        <v>1</v>
      </c>
      <c r="I45" s="163">
        <v>4</v>
      </c>
      <c r="J45" s="163">
        <v>10</v>
      </c>
      <c r="K45" s="162">
        <v>11</v>
      </c>
      <c r="L45" s="163"/>
      <c r="M45" s="163">
        <v>27500</v>
      </c>
      <c r="N45" s="164">
        <v>1806</v>
      </c>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7</v>
      </c>
      <c r="D46" s="163">
        <v>47</v>
      </c>
      <c r="E46" s="163">
        <v>46</v>
      </c>
      <c r="F46" s="163">
        <v>34</v>
      </c>
      <c r="G46" s="163">
        <v>22</v>
      </c>
      <c r="H46" s="163">
        <v>1</v>
      </c>
      <c r="I46" s="163">
        <v>2</v>
      </c>
      <c r="J46" s="163">
        <v>9</v>
      </c>
      <c r="K46" s="162">
        <v>8</v>
      </c>
      <c r="L46" s="163"/>
      <c r="M46" s="163">
        <v>27500</v>
      </c>
      <c r="N46" s="164">
        <v>1806</v>
      </c>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15</v>
      </c>
      <c r="E48" s="163">
        <v>13</v>
      </c>
      <c r="F48" s="163">
        <v>5</v>
      </c>
      <c r="G48" s="163">
        <v>4</v>
      </c>
      <c r="H48" s="163"/>
      <c r="I48" s="163">
        <v>3</v>
      </c>
      <c r="J48" s="163">
        <v>5</v>
      </c>
      <c r="K48" s="162">
        <v>2</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3</v>
      </c>
      <c r="E49" s="163">
        <v>3</v>
      </c>
      <c r="F49" s="163">
        <v>3</v>
      </c>
      <c r="G49" s="163">
        <v>3</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10</v>
      </c>
      <c r="D52" s="163">
        <v>12</v>
      </c>
      <c r="E52" s="163">
        <v>20</v>
      </c>
      <c r="F52" s="163">
        <v>17</v>
      </c>
      <c r="G52" s="163">
        <v>16</v>
      </c>
      <c r="H52" s="163"/>
      <c r="I52" s="163"/>
      <c r="J52" s="163">
        <v>3</v>
      </c>
      <c r="K52" s="162">
        <v>2</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6</v>
      </c>
      <c r="D58" s="163">
        <v>11</v>
      </c>
      <c r="E58" s="163">
        <v>17</v>
      </c>
      <c r="F58" s="163">
        <v>15</v>
      </c>
      <c r="G58" s="163">
        <v>14</v>
      </c>
      <c r="H58" s="163"/>
      <c r="I58" s="163"/>
      <c r="J58" s="163">
        <v>2</v>
      </c>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v>1</v>
      </c>
      <c r="E60" s="163">
        <v>1</v>
      </c>
      <c r="F60" s="163">
        <v>1</v>
      </c>
      <c r="G60" s="163">
        <v>1</v>
      </c>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v>5</v>
      </c>
      <c r="D70" s="163">
        <v>7</v>
      </c>
      <c r="E70" s="163">
        <v>12</v>
      </c>
      <c r="F70" s="163">
        <v>10</v>
      </c>
      <c r="G70" s="163">
        <v>10</v>
      </c>
      <c r="H70" s="163"/>
      <c r="I70" s="163"/>
      <c r="J70" s="163">
        <v>2</v>
      </c>
      <c r="K70" s="162"/>
      <c r="L70" s="163"/>
      <c r="M70" s="163"/>
      <c r="N70" s="164"/>
      <c r="O70" s="163"/>
      <c r="P70" s="60"/>
    </row>
    <row r="71" spans="1:16" s="4" customFormat="1" ht="27.75" customHeight="1">
      <c r="A71" s="44">
        <v>64</v>
      </c>
      <c r="B71" s="115" t="s">
        <v>206</v>
      </c>
      <c r="C71" s="164"/>
      <c r="D71" s="163">
        <v>1</v>
      </c>
      <c r="E71" s="163">
        <v>1</v>
      </c>
      <c r="F71" s="163">
        <v>1</v>
      </c>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2</v>
      </c>
      <c r="D79" s="163">
        <v>1</v>
      </c>
      <c r="E79" s="163">
        <v>3</v>
      </c>
      <c r="F79" s="163">
        <v>1</v>
      </c>
      <c r="G79" s="163">
        <v>1</v>
      </c>
      <c r="H79" s="163"/>
      <c r="I79" s="163"/>
      <c r="J79" s="163">
        <v>2</v>
      </c>
      <c r="K79" s="162"/>
      <c r="L79" s="163"/>
      <c r="M79" s="163"/>
      <c r="N79" s="164"/>
      <c r="O79" s="163"/>
      <c r="P79" s="60"/>
    </row>
    <row r="80" spans="1:16" s="4" customFormat="1" ht="27.75" customHeight="1">
      <c r="A80" s="46">
        <v>73</v>
      </c>
      <c r="B80" s="114" t="s">
        <v>61</v>
      </c>
      <c r="C80" s="164"/>
      <c r="D80" s="163">
        <v>1</v>
      </c>
      <c r="E80" s="163">
        <v>1</v>
      </c>
      <c r="F80" s="163">
        <v>1</v>
      </c>
      <c r="G80" s="163">
        <v>1</v>
      </c>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74</v>
      </c>
      <c r="D88" s="163">
        <v>765</v>
      </c>
      <c r="E88" s="163">
        <v>628</v>
      </c>
      <c r="F88" s="163">
        <v>559</v>
      </c>
      <c r="G88" s="163">
        <v>439</v>
      </c>
      <c r="H88" s="163">
        <v>6</v>
      </c>
      <c r="I88" s="163">
        <v>13</v>
      </c>
      <c r="J88" s="163">
        <v>50</v>
      </c>
      <c r="K88" s="162">
        <v>211</v>
      </c>
      <c r="L88" s="163">
        <v>2</v>
      </c>
      <c r="M88" s="163">
        <v>1058207</v>
      </c>
      <c r="N88" s="164">
        <v>96286</v>
      </c>
      <c r="O88" s="163">
        <v>5000</v>
      </c>
    </row>
    <row r="89" spans="1:16" s="4" customFormat="1" ht="33" customHeight="1">
      <c r="A89" s="44">
        <v>82</v>
      </c>
      <c r="B89" s="114" t="s">
        <v>188</v>
      </c>
      <c r="C89" s="164"/>
      <c r="D89" s="163">
        <v>4</v>
      </c>
      <c r="E89" s="163">
        <v>2</v>
      </c>
      <c r="F89" s="163">
        <v>2</v>
      </c>
      <c r="G89" s="163">
        <v>2</v>
      </c>
      <c r="H89" s="163"/>
      <c r="I89" s="163"/>
      <c r="J89" s="163"/>
      <c r="K89" s="162">
        <v>2</v>
      </c>
      <c r="L89" s="163"/>
      <c r="M89" s="163"/>
      <c r="N89" s="164"/>
      <c r="O89" s="163"/>
      <c r="P89" s="60"/>
    </row>
    <row r="90" spans="1:16" s="4" customFormat="1" ht="69.75" customHeight="1">
      <c r="A90" s="46">
        <v>83</v>
      </c>
      <c r="B90" s="114" t="s">
        <v>187</v>
      </c>
      <c r="C90" s="164">
        <v>52</v>
      </c>
      <c r="D90" s="163">
        <v>566</v>
      </c>
      <c r="E90" s="163">
        <v>462</v>
      </c>
      <c r="F90" s="163">
        <v>424</v>
      </c>
      <c r="G90" s="163">
        <v>339</v>
      </c>
      <c r="H90" s="163">
        <v>2</v>
      </c>
      <c r="I90" s="163">
        <v>7</v>
      </c>
      <c r="J90" s="163">
        <v>29</v>
      </c>
      <c r="K90" s="162">
        <v>156</v>
      </c>
      <c r="L90" s="163"/>
      <c r="M90" s="163">
        <v>242994</v>
      </c>
      <c r="N90" s="164">
        <v>16856</v>
      </c>
      <c r="O90" s="163"/>
      <c r="P90" s="60"/>
    </row>
    <row r="91" spans="1:16" s="4" customFormat="1" ht="43.5" customHeight="1">
      <c r="A91" s="44">
        <v>84</v>
      </c>
      <c r="B91" s="115" t="s">
        <v>65</v>
      </c>
      <c r="C91" s="164">
        <v>4</v>
      </c>
      <c r="D91" s="163">
        <v>2</v>
      </c>
      <c r="E91" s="163">
        <v>4</v>
      </c>
      <c r="F91" s="163">
        <v>4</v>
      </c>
      <c r="G91" s="163">
        <v>2</v>
      </c>
      <c r="H91" s="163"/>
      <c r="I91" s="163"/>
      <c r="J91" s="163"/>
      <c r="K91" s="162">
        <v>2</v>
      </c>
      <c r="L91" s="163"/>
      <c r="M91" s="163"/>
      <c r="N91" s="164"/>
      <c r="O91" s="163"/>
      <c r="P91" s="60"/>
    </row>
    <row r="92" spans="1:16" s="4" customFormat="1" ht="38.25" customHeight="1">
      <c r="A92" s="46">
        <v>85</v>
      </c>
      <c r="B92" s="115" t="s">
        <v>86</v>
      </c>
      <c r="C92" s="164"/>
      <c r="D92" s="163">
        <v>1</v>
      </c>
      <c r="E92" s="163"/>
      <c r="F92" s="163"/>
      <c r="G92" s="163"/>
      <c r="H92" s="163"/>
      <c r="I92" s="163"/>
      <c r="J92" s="163"/>
      <c r="K92" s="162">
        <v>1</v>
      </c>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34</v>
      </c>
      <c r="D94" s="163">
        <v>456</v>
      </c>
      <c r="E94" s="163">
        <v>350</v>
      </c>
      <c r="F94" s="163">
        <v>324</v>
      </c>
      <c r="G94" s="163">
        <v>252</v>
      </c>
      <c r="H94" s="163">
        <v>1</v>
      </c>
      <c r="I94" s="163">
        <v>2</v>
      </c>
      <c r="J94" s="163">
        <v>23</v>
      </c>
      <c r="K94" s="162">
        <v>140</v>
      </c>
      <c r="L94" s="163"/>
      <c r="M94" s="163">
        <v>155847</v>
      </c>
      <c r="N94" s="164">
        <v>16856</v>
      </c>
      <c r="O94" s="163"/>
      <c r="P94" s="60"/>
    </row>
    <row r="95" spans="1:16" s="4" customFormat="1" ht="25.5" customHeight="1">
      <c r="A95" s="44">
        <v>88</v>
      </c>
      <c r="B95" s="114" t="s">
        <v>68</v>
      </c>
      <c r="C95" s="164">
        <v>19</v>
      </c>
      <c r="D95" s="163">
        <v>157</v>
      </c>
      <c r="E95" s="163">
        <v>133</v>
      </c>
      <c r="F95" s="163">
        <v>116</v>
      </c>
      <c r="G95" s="163">
        <v>83</v>
      </c>
      <c r="H95" s="163">
        <v>2</v>
      </c>
      <c r="I95" s="163">
        <v>4</v>
      </c>
      <c r="J95" s="163">
        <v>11</v>
      </c>
      <c r="K95" s="162">
        <v>43</v>
      </c>
      <c r="L95" s="163">
        <v>2</v>
      </c>
      <c r="M95" s="163">
        <v>779415</v>
      </c>
      <c r="N95" s="164">
        <v>49854</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4</v>
      </c>
      <c r="D97" s="163">
        <v>57</v>
      </c>
      <c r="E97" s="163">
        <v>53</v>
      </c>
      <c r="F97" s="163">
        <v>49</v>
      </c>
      <c r="G97" s="163">
        <v>23</v>
      </c>
      <c r="H97" s="163"/>
      <c r="I97" s="163">
        <v>1</v>
      </c>
      <c r="J97" s="163">
        <v>3</v>
      </c>
      <c r="K97" s="162">
        <v>8</v>
      </c>
      <c r="L97" s="163"/>
      <c r="M97" s="163">
        <v>655876</v>
      </c>
      <c r="N97" s="164"/>
      <c r="O97" s="163"/>
      <c r="P97" s="61"/>
    </row>
    <row r="98" spans="1:16" s="4" customFormat="1" ht="18.75" customHeight="1">
      <c r="A98" s="46">
        <v>91</v>
      </c>
      <c r="B98" s="115" t="s">
        <v>71</v>
      </c>
      <c r="C98" s="164">
        <v>8</v>
      </c>
      <c r="D98" s="163">
        <v>11</v>
      </c>
      <c r="E98" s="163">
        <v>19</v>
      </c>
      <c r="F98" s="163">
        <v>17</v>
      </c>
      <c r="G98" s="163">
        <v>17</v>
      </c>
      <c r="H98" s="163"/>
      <c r="I98" s="163">
        <v>1</v>
      </c>
      <c r="J98" s="163">
        <v>1</v>
      </c>
      <c r="K98" s="162"/>
      <c r="L98" s="163"/>
      <c r="M98" s="163">
        <v>57726</v>
      </c>
      <c r="N98" s="164">
        <v>49854</v>
      </c>
      <c r="O98" s="163"/>
      <c r="P98" s="61"/>
    </row>
    <row r="99" spans="1:16" s="4" customFormat="1" ht="15.75" customHeight="1">
      <c r="A99" s="44">
        <v>92</v>
      </c>
      <c r="B99" s="115" t="s">
        <v>72</v>
      </c>
      <c r="C99" s="164">
        <v>2</v>
      </c>
      <c r="D99" s="163">
        <v>6</v>
      </c>
      <c r="E99" s="163">
        <v>6</v>
      </c>
      <c r="F99" s="163">
        <v>3</v>
      </c>
      <c r="G99" s="163">
        <v>1</v>
      </c>
      <c r="H99" s="163"/>
      <c r="I99" s="163"/>
      <c r="J99" s="163">
        <v>3</v>
      </c>
      <c r="K99" s="162">
        <v>2</v>
      </c>
      <c r="L99" s="163"/>
      <c r="M99" s="163">
        <v>60026</v>
      </c>
      <c r="N99" s="164"/>
      <c r="O99" s="163"/>
      <c r="P99" s="61"/>
    </row>
    <row r="100" spans="1:16" s="4" customFormat="1" ht="25.5" customHeight="1">
      <c r="A100" s="46">
        <v>93</v>
      </c>
      <c r="B100" s="114" t="s">
        <v>241</v>
      </c>
      <c r="C100" s="164">
        <v>1</v>
      </c>
      <c r="D100" s="163">
        <v>12</v>
      </c>
      <c r="E100" s="163">
        <v>11</v>
      </c>
      <c r="F100" s="163">
        <v>7</v>
      </c>
      <c r="G100" s="163">
        <v>7</v>
      </c>
      <c r="H100" s="163">
        <v>1</v>
      </c>
      <c r="I100" s="163">
        <v>2</v>
      </c>
      <c r="J100" s="163">
        <v>1</v>
      </c>
      <c r="K100" s="162">
        <v>2</v>
      </c>
      <c r="L100" s="163"/>
      <c r="M100" s="163">
        <v>34576</v>
      </c>
      <c r="N100" s="164">
        <v>29576</v>
      </c>
      <c r="O100" s="163">
        <v>5000</v>
      </c>
      <c r="P100" s="61"/>
    </row>
    <row r="101" spans="1:16" s="4" customFormat="1" ht="18.75" customHeight="1">
      <c r="A101" s="44">
        <v>94</v>
      </c>
      <c r="B101" s="115" t="s">
        <v>190</v>
      </c>
      <c r="C101" s="164"/>
      <c r="D101" s="163">
        <v>9</v>
      </c>
      <c r="E101" s="163">
        <v>8</v>
      </c>
      <c r="F101" s="163">
        <v>5</v>
      </c>
      <c r="G101" s="163">
        <v>5</v>
      </c>
      <c r="H101" s="163">
        <v>1</v>
      </c>
      <c r="I101" s="163">
        <v>2</v>
      </c>
      <c r="J101" s="163"/>
      <c r="K101" s="162">
        <v>1</v>
      </c>
      <c r="L101" s="163"/>
      <c r="M101" s="163">
        <v>34576</v>
      </c>
      <c r="N101" s="164">
        <v>29576</v>
      </c>
      <c r="O101" s="163">
        <v>5000</v>
      </c>
      <c r="P101" s="61"/>
    </row>
    <row r="102" spans="1:16" s="4" customFormat="1" ht="18.75" customHeight="1">
      <c r="A102" s="46">
        <v>95</v>
      </c>
      <c r="B102" s="115" t="s">
        <v>191</v>
      </c>
      <c r="C102" s="164"/>
      <c r="D102" s="163">
        <v>1</v>
      </c>
      <c r="E102" s="163"/>
      <c r="F102" s="163"/>
      <c r="G102" s="163"/>
      <c r="H102" s="163"/>
      <c r="I102" s="163"/>
      <c r="J102" s="163"/>
      <c r="K102" s="162">
        <v>1</v>
      </c>
      <c r="L102" s="163"/>
      <c r="M102" s="163"/>
      <c r="N102" s="164"/>
      <c r="O102" s="163"/>
      <c r="P102" s="61"/>
    </row>
    <row r="103" spans="1:15" s="100" customFormat="1" ht="24.75" customHeight="1">
      <c r="A103" s="44">
        <v>96</v>
      </c>
      <c r="B103" s="116" t="s">
        <v>73</v>
      </c>
      <c r="C103" s="164">
        <v>17</v>
      </c>
      <c r="D103" s="163">
        <v>30</v>
      </c>
      <c r="E103" s="163">
        <v>35</v>
      </c>
      <c r="F103" s="163">
        <v>25</v>
      </c>
      <c r="G103" s="163">
        <v>15</v>
      </c>
      <c r="H103" s="163"/>
      <c r="I103" s="163">
        <v>3</v>
      </c>
      <c r="J103" s="163">
        <v>7</v>
      </c>
      <c r="K103" s="162">
        <v>12</v>
      </c>
      <c r="L103" s="163">
        <v>3</v>
      </c>
      <c r="M103" s="163"/>
      <c r="N103" s="164"/>
      <c r="O103" s="163"/>
    </row>
    <row r="104" spans="1:16" s="4" customFormat="1" ht="18.75" customHeight="1">
      <c r="A104" s="46">
        <v>97</v>
      </c>
      <c r="B104" s="115" t="s">
        <v>74</v>
      </c>
      <c r="C104" s="164">
        <v>1</v>
      </c>
      <c r="D104" s="163"/>
      <c r="E104" s="163">
        <v>1</v>
      </c>
      <c r="F104" s="163">
        <v>1</v>
      </c>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16</v>
      </c>
      <c r="D108" s="163">
        <v>28</v>
      </c>
      <c r="E108" s="163">
        <v>33</v>
      </c>
      <c r="F108" s="163">
        <v>23</v>
      </c>
      <c r="G108" s="163">
        <v>14</v>
      </c>
      <c r="H108" s="163"/>
      <c r="I108" s="163">
        <v>3</v>
      </c>
      <c r="J108" s="163">
        <v>7</v>
      </c>
      <c r="K108" s="162">
        <v>11</v>
      </c>
      <c r="L108" s="163">
        <v>3</v>
      </c>
      <c r="M108" s="163"/>
      <c r="N108" s="164"/>
      <c r="O108" s="163"/>
      <c r="P108" s="61"/>
    </row>
    <row r="109" spans="1:15" s="100" customFormat="1" ht="28.5" customHeight="1">
      <c r="A109" s="44">
        <v>102</v>
      </c>
      <c r="B109" s="116" t="s">
        <v>78</v>
      </c>
      <c r="C109" s="164">
        <v>7</v>
      </c>
      <c r="D109" s="163">
        <v>17</v>
      </c>
      <c r="E109" s="163">
        <v>17</v>
      </c>
      <c r="F109" s="163">
        <v>12</v>
      </c>
      <c r="G109" s="163">
        <v>5</v>
      </c>
      <c r="H109" s="163">
        <v>1</v>
      </c>
      <c r="I109" s="163"/>
      <c r="J109" s="163">
        <v>4</v>
      </c>
      <c r="K109" s="162">
        <v>7</v>
      </c>
      <c r="L109" s="163"/>
      <c r="M109" s="163">
        <v>134381</v>
      </c>
      <c r="N109" s="164">
        <v>35911</v>
      </c>
      <c r="O109" s="163"/>
    </row>
    <row r="110" spans="1:16" s="4" customFormat="1" ht="17.25" customHeight="1">
      <c r="A110" s="46">
        <v>103</v>
      </c>
      <c r="B110" s="115" t="s">
        <v>79</v>
      </c>
      <c r="C110" s="164">
        <v>1</v>
      </c>
      <c r="D110" s="163"/>
      <c r="E110" s="163">
        <v>1</v>
      </c>
      <c r="F110" s="163">
        <v>1</v>
      </c>
      <c r="G110" s="163"/>
      <c r="H110" s="163"/>
      <c r="I110" s="163"/>
      <c r="J110" s="163"/>
      <c r="K110" s="162"/>
      <c r="L110" s="163"/>
      <c r="M110" s="163"/>
      <c r="N110" s="164"/>
      <c r="O110" s="163"/>
      <c r="P110" s="61"/>
    </row>
    <row r="111" spans="1:19" ht="17.25" customHeight="1">
      <c r="A111" s="44">
        <v>104</v>
      </c>
      <c r="B111" s="115" t="s">
        <v>80</v>
      </c>
      <c r="C111" s="164">
        <v>1</v>
      </c>
      <c r="D111" s="163">
        <v>6</v>
      </c>
      <c r="E111" s="163">
        <v>4</v>
      </c>
      <c r="F111" s="163">
        <v>2</v>
      </c>
      <c r="G111" s="163">
        <v>2</v>
      </c>
      <c r="H111" s="163">
        <v>1</v>
      </c>
      <c r="I111" s="163"/>
      <c r="J111" s="163">
        <v>1</v>
      </c>
      <c r="K111" s="162">
        <v>3</v>
      </c>
      <c r="L111" s="163"/>
      <c r="M111" s="163">
        <v>3000</v>
      </c>
      <c r="N111" s="164"/>
      <c r="O111" s="163"/>
      <c r="P111" s="61"/>
      <c r="Q111" s="4"/>
      <c r="R111" s="4"/>
      <c r="S111" s="4"/>
    </row>
    <row r="112" spans="1:19" ht="19.5" customHeight="1">
      <c r="A112" s="46">
        <v>105</v>
      </c>
      <c r="B112" s="115" t="s">
        <v>81</v>
      </c>
      <c r="C112" s="164">
        <v>2</v>
      </c>
      <c r="D112" s="163">
        <v>9</v>
      </c>
      <c r="E112" s="163">
        <v>8</v>
      </c>
      <c r="F112" s="163">
        <v>7</v>
      </c>
      <c r="G112" s="163">
        <v>2</v>
      </c>
      <c r="H112" s="163"/>
      <c r="I112" s="163"/>
      <c r="J112" s="163">
        <v>1</v>
      </c>
      <c r="K112" s="162">
        <v>3</v>
      </c>
      <c r="L112" s="163"/>
      <c r="M112" s="163">
        <v>131381</v>
      </c>
      <c r="N112" s="164">
        <v>35911</v>
      </c>
      <c r="O112" s="163"/>
      <c r="P112" s="61"/>
      <c r="Q112" s="4"/>
      <c r="R112" s="4"/>
      <c r="S112" s="4"/>
    </row>
    <row r="113" spans="1:19" s="101" customFormat="1" ht="19.5" customHeight="1">
      <c r="A113" s="44">
        <v>106</v>
      </c>
      <c r="B113" s="116" t="s">
        <v>82</v>
      </c>
      <c r="C113" s="164">
        <v>2</v>
      </c>
      <c r="D113" s="163">
        <v>5</v>
      </c>
      <c r="E113" s="163">
        <v>3</v>
      </c>
      <c r="F113" s="163"/>
      <c r="G113" s="163"/>
      <c r="H113" s="163"/>
      <c r="I113" s="163">
        <v>2</v>
      </c>
      <c r="J113" s="163">
        <v>1</v>
      </c>
      <c r="K113" s="162">
        <v>4</v>
      </c>
      <c r="L113" s="163"/>
      <c r="M113" s="163"/>
      <c r="N113" s="164"/>
      <c r="O113" s="163"/>
      <c r="P113" s="100"/>
      <c r="Q113" s="100"/>
      <c r="R113" s="100"/>
      <c r="S113" s="100"/>
    </row>
    <row r="114" spans="1:19" s="101" customFormat="1" ht="30.75" customHeight="1">
      <c r="A114" s="46">
        <v>107</v>
      </c>
      <c r="B114" s="117" t="s">
        <v>222</v>
      </c>
      <c r="C114" s="164">
        <f>SUM(C8,C9,C12,C29,C30,C43,C49,C52,C79,C88,C103,C109,C113)</f>
        <v>195</v>
      </c>
      <c r="D114" s="164">
        <f aca="true" t="shared" si="0" ref="D114:O114">SUM(D8,D9,D12,D29,D30,D43,D49,D52,D79,D88,D103,D109,D113)</f>
        <v>1473</v>
      </c>
      <c r="E114" s="164">
        <f t="shared" si="0"/>
        <v>1218</v>
      </c>
      <c r="F114" s="164">
        <f t="shared" si="0"/>
        <v>1017</v>
      </c>
      <c r="G114" s="164">
        <f t="shared" si="0"/>
        <v>749</v>
      </c>
      <c r="H114" s="164">
        <f t="shared" si="0"/>
        <v>21</v>
      </c>
      <c r="I114" s="164">
        <f t="shared" si="0"/>
        <v>40</v>
      </c>
      <c r="J114" s="164">
        <f t="shared" si="0"/>
        <v>140</v>
      </c>
      <c r="K114" s="164">
        <f t="shared" si="0"/>
        <v>450</v>
      </c>
      <c r="L114" s="164">
        <f t="shared" si="0"/>
        <v>10</v>
      </c>
      <c r="M114" s="164">
        <f t="shared" si="0"/>
        <v>1419178</v>
      </c>
      <c r="N114" s="164">
        <f t="shared" si="0"/>
        <v>134003</v>
      </c>
      <c r="O114" s="164">
        <f t="shared" si="0"/>
        <v>5000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&amp;L163FF524&amp;CФорма № Зведений- 2-А, Підрозділ: ТУ ДСА України в Кiровоградській областi,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9</v>
      </c>
      <c r="F10" s="157">
        <v>5</v>
      </c>
      <c r="G10" s="158">
        <v>1</v>
      </c>
      <c r="H10" s="158">
        <v>2</v>
      </c>
      <c r="I10" s="159">
        <v>4</v>
      </c>
      <c r="J10" s="159"/>
      <c r="K10" s="159">
        <v>3</v>
      </c>
      <c r="L10" s="159">
        <v>1</v>
      </c>
      <c r="M10" s="159">
        <v>1</v>
      </c>
      <c r="N10" s="159"/>
      <c r="O10" s="160">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9</v>
      </c>
      <c r="F15" s="161">
        <f>SUM(F10:F14)</f>
        <v>5</v>
      </c>
      <c r="G15" s="161">
        <f>SUM(G10:G14)</f>
        <v>1</v>
      </c>
      <c r="H15" s="161">
        <f>SUM(H10:H14)</f>
        <v>2</v>
      </c>
      <c r="I15" s="161">
        <f aca="true" t="shared" si="0" ref="I15:O15">SUM(I10:I14)</f>
        <v>4</v>
      </c>
      <c r="J15" s="161">
        <f t="shared" si="0"/>
        <v>0</v>
      </c>
      <c r="K15" s="161">
        <f t="shared" si="0"/>
        <v>3</v>
      </c>
      <c r="L15" s="161">
        <f t="shared" si="0"/>
        <v>1</v>
      </c>
      <c r="M15" s="161">
        <f t="shared" si="0"/>
        <v>1</v>
      </c>
      <c r="N15" s="161">
        <f t="shared" si="0"/>
        <v>0</v>
      </c>
      <c r="O15" s="161">
        <f t="shared" si="0"/>
        <v>2</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&amp;L163FF524&amp;CФорма № Зведений- 2-А, Підрозділ: ТУ ДСА України в Кiровоградській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118</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18</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2</v>
      </c>
      <c r="L7" s="33"/>
      <c r="M7" s="23"/>
      <c r="N7" s="20"/>
      <c r="O7" s="20"/>
      <c r="P7" s="20"/>
    </row>
    <row r="8" spans="1:16" s="10" customFormat="1" ht="16.5" customHeight="1">
      <c r="A8" s="2">
        <f>A7+1</f>
        <v>4</v>
      </c>
      <c r="B8" s="266"/>
      <c r="C8" s="297"/>
      <c r="D8" s="298"/>
      <c r="E8" s="292" t="s">
        <v>123</v>
      </c>
      <c r="F8" s="293"/>
      <c r="G8" s="293"/>
      <c r="H8" s="293"/>
      <c r="I8" s="293"/>
      <c r="J8" s="294"/>
      <c r="K8" s="155">
        <v>16</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1</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11</v>
      </c>
      <c r="L14" s="33"/>
      <c r="M14" s="23"/>
      <c r="N14" s="20"/>
      <c r="O14" s="20"/>
      <c r="P14" s="20"/>
    </row>
    <row r="15" spans="1:16" s="10" customFormat="1" ht="19.5" customHeight="1">
      <c r="A15" s="2">
        <v>11</v>
      </c>
      <c r="B15" s="284"/>
      <c r="C15" s="259" t="s">
        <v>130</v>
      </c>
      <c r="D15" s="260"/>
      <c r="E15" s="260"/>
      <c r="F15" s="260"/>
      <c r="G15" s="260"/>
      <c r="H15" s="260"/>
      <c r="I15" s="260"/>
      <c r="J15" s="261"/>
      <c r="K15" s="156">
        <v>268</v>
      </c>
      <c r="L15" s="33"/>
      <c r="M15" s="23"/>
      <c r="N15" s="20"/>
      <c r="O15" s="20"/>
      <c r="P15" s="20"/>
    </row>
    <row r="16" spans="1:16" s="10" customFormat="1" ht="20.25" customHeight="1">
      <c r="A16" s="2">
        <v>12</v>
      </c>
      <c r="B16" s="284"/>
      <c r="C16" s="259" t="s">
        <v>129</v>
      </c>
      <c r="D16" s="260"/>
      <c r="E16" s="260"/>
      <c r="F16" s="260"/>
      <c r="G16" s="260"/>
      <c r="H16" s="260"/>
      <c r="I16" s="260"/>
      <c r="J16" s="261"/>
      <c r="K16" s="156">
        <v>119</v>
      </c>
      <c r="L16" s="33"/>
      <c r="M16" s="23"/>
      <c r="N16" s="20"/>
      <c r="O16" s="20"/>
      <c r="P16" s="20"/>
    </row>
    <row r="17" spans="1:16" s="10" customFormat="1" ht="22.5" customHeight="1">
      <c r="A17" s="2">
        <v>13</v>
      </c>
      <c r="B17" s="284"/>
      <c r="C17" s="300" t="s">
        <v>145</v>
      </c>
      <c r="D17" s="301"/>
      <c r="E17" s="301"/>
      <c r="F17" s="301"/>
      <c r="G17" s="301"/>
      <c r="H17" s="301"/>
      <c r="I17" s="301"/>
      <c r="J17" s="302"/>
      <c r="K17" s="156">
        <v>631</v>
      </c>
      <c r="L17" s="33"/>
      <c r="M17" s="23"/>
      <c r="N17" s="20"/>
      <c r="O17" s="20"/>
      <c r="P17" s="20"/>
    </row>
    <row r="18" spans="1:16" s="10" customFormat="1" ht="14.25" customHeight="1">
      <c r="A18" s="2">
        <v>14</v>
      </c>
      <c r="B18" s="269" t="s">
        <v>127</v>
      </c>
      <c r="C18" s="270"/>
      <c r="D18" s="270"/>
      <c r="E18" s="270"/>
      <c r="F18" s="270"/>
      <c r="G18" s="270"/>
      <c r="H18" s="270"/>
      <c r="I18" s="270"/>
      <c r="J18" s="271"/>
      <c r="K18" s="157">
        <v>8</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23</v>
      </c>
      <c r="L25" s="34"/>
      <c r="M25" s="24"/>
      <c r="N25" s="20"/>
      <c r="O25" s="20"/>
      <c r="P25" s="20"/>
    </row>
    <row r="26" spans="1:16" s="10" customFormat="1" ht="18.75" customHeight="1">
      <c r="A26" s="2">
        <v>22</v>
      </c>
      <c r="B26" s="269" t="s">
        <v>131</v>
      </c>
      <c r="C26" s="270"/>
      <c r="D26" s="270"/>
      <c r="E26" s="270"/>
      <c r="F26" s="270"/>
      <c r="G26" s="270"/>
      <c r="H26" s="270"/>
      <c r="I26" s="270"/>
      <c r="J26" s="271"/>
      <c r="K26" s="157">
        <v>141</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&amp;L163FF524&amp;CФорма № Зведений- 2-А, Підрозділ: ТУ ДСА України в Кiровоградській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40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&amp;L163FF524&amp;C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2017-01-24T08:06:42Z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Зведений- 2-А_10011_4.2016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163FF524</vt:lpwstr>
  </property>
  <property fmtid="{D5CDD505-2E9C-101B-9397-08002B2CF9AE}" pid="10" name="Підрозд">
    <vt:lpwstr>ТУ ДСА України в Кiровоградській областi</vt:lpwstr>
  </property>
  <property fmtid="{D5CDD505-2E9C-101B-9397-08002B2CF9AE}" pid="11" name="ПідрозділDB">
    <vt:i4>0</vt:i4>
  </property>
  <property fmtid="{D5CDD505-2E9C-101B-9397-08002B2CF9AE}" pid="12" name="Підрозділ">
    <vt:i4>168174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