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<sst xmlns="http://schemas.openxmlformats.org/spreadsheetml/2006/main" count="279" uniqueCount="211">
  <si>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</si>
  <si>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</si>
  <si>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</si>
  <si>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</si>
  <si>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</si>
  <si>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</si>
  <si>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</si>
  <si>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</si>
  <si>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</si>
  <si>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</si>
  <si>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</si>
  <si>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</si>
  <si>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</si>
  <si>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</si>
  <si>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</si>
  <si>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</si>
  <si>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</si>
  <si>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</si>
  <si>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</si>
  <si>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</si>
  <si>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</si>
  <si>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</si>
  <si>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</si>
  <si>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</si>
  <si>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</si>
  <si>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</si>
  <si>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</si>
  <si>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</si>
  <si>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</si>
  <si>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</si>
  <si>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</si>
  <si>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</si>
  <si>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</si>
  <si>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</si>
  <si>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</si>
  <si>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</si>
  <si>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</si>
  <si>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</si>
  <si>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</si>
  <si>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</si>
  <si>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</si>
  <si>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</si>
  <si>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</si>
  <si>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</si>
  <si>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</si>
  <si>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</si>
  <si>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</si>
  <si>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</si>
  <si>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</si>
  <si>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</si>
  <si>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</si>
  <si>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</si>
  <si>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</si>
  <si>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</si>
  <si>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</si>
  <si>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</si>
  <si>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</si>
  <si>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</si>
  <si>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</si>
  <si>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</si>
  <si>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</si>
  <si>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</si>
  <si>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</si>
  <si>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</si>
  <si>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</si>
  <si>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</si>
  <si>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</si>
  <si>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</si>
  <si>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</si>
  <si>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</si>
  <si>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</si>
  <si>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</si>
  <si>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</si>
  <si>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</si>
  <si>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</si>
  <si>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</si>
  <si>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</si>
  <si>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</si>
  <si>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</si>
  <si>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</si>
  <si>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</si>
  <si>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</si>
  <si>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</si>
  <si>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</si>
  <si>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</si>
  <si>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</si>
  <si>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</si>
  <si>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</si>
  <si>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</si>
  <si>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</si>
  <si>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</si>
  <si>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</si>
  <si>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</si>
  <si>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</si>
  <si>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</si>
  <si>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</si>
  <si>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</si>
  <si>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</si>
  <si>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</si>
  <si>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</si>
  <si>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</si>
  <si>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</si>
  <si>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</si>
  <si>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</si>
  <si>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</si>
  <si>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</si>
  <si>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</si>
  <si>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</si>
  <si>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</si>
  <si>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</si>
  <si>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</si>
  <si>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</si>
  <si>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</si>
  <si>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</si>
  <si>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</si>
  <si>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</si>
  <si>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</si>
  <si>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</si>
  <si>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</si>
  <si>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</si>
  <si>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</si>
  <si>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</si>
  <si>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</si>
  <si>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</si>
  <si>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</si>
  <si>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</si>
  <si>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</si>
  <si>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</si>
  <si>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</si>
  <si>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</si>
  <si>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</si>
  <si>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</si>
  <si>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</si>
  <si>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</si>
  <si>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</si>
  <si>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</si>
  <si>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</si>
  <si>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</si>
  <si>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</si>
  <si>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</si>
  <si>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</si>
  <si>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</si>
  <si>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</si>
  <si>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</si>
  <si>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</si>
  <si>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</si>
  <si>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</si>
  <si>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</si>
  <si>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</si>
  <si>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</si>
  <si>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</si>
  <si>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</si>
  <si>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</si>
  <si>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</si>
  <si>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</si>
  <si>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</si>
  <si>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</si>
  <si>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</si>
  <si>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</si>
  <si>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</si>
  <si>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</si>
  <si>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</si>
  <si>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</si>
  <si>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</si>
  <si>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</si>
  <si>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</si>
  <si>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</si>
  <si>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</si>
  <si>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</si>
  <si>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</si>
  <si>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</si>
  <si>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</si>
  <si>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</si>
  <si>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</si>
  <si>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</si>
  <si>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</si>
  <si>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</si>
  <si>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</si>
  <si>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</si>
  <si>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</si>
  <si>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</si>
  <si>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</si>
  <si>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</si>
  <si>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</si>
  <si>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</si>
  <si>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</si>
  <si>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</si>
  <si>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</si>
  <si>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</si>
  <si>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</si>
  <si>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</si>
  <si>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</si>
  <si>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</si>
  <si>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</si>
  <si>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</si>
  <si>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</si>
  <si>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</si>
  <si>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</si>
  <si>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</si>
  <si>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</si>
  <si>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</si>
  <si>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</si>
  <si>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Кiровоградській областi</t>
  </si>
  <si>
    <t>25006.м. Кіровоград.вул. Велика Перспективна 40</t>
  </si>
  <si>
    <t>Доручення судів України / іноземних судів</t>
  </si>
  <si>
    <t xml:space="preserve">Розглянуто справ судом присяжних </t>
  </si>
  <si>
    <t>Г.М. Дрок</t>
  </si>
  <si>
    <t>В.А. Старий</t>
  </si>
  <si>
    <t>(0522)22-57-44</t>
  </si>
  <si>
    <t>stariy@kr.court.gov.ua</t>
  </si>
  <si>
    <t>29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</si>
</sst>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&amp;L679E3685&amp;C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5050</v>
      </c>
      <c r="F6" s="90">
        <v>3162</v>
      </c>
      <c r="G6" s="90">
        <v>55</v>
      </c>
      <c r="H6" s="90">
        <v>2782</v>
      </c>
      <c r="I6" s="90" t="s">
        <v>172</v>
      </c>
      <c r="J6" s="90">
        <v>2268</v>
      </c>
      <c r="K6" s="91">
        <v>783</v>
      </c>
      <c r="L6" s="101">
        <f>E6-F6</f>
        <v>1888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20597</v>
      </c>
      <c r="F7" s="90">
        <v>19925</v>
      </c>
      <c r="G7" s="90">
        <v>23</v>
      </c>
      <c r="H7" s="90">
        <v>19752</v>
      </c>
      <c r="I7" s="90">
        <v>17161</v>
      </c>
      <c r="J7" s="90">
        <v>845</v>
      </c>
      <c r="K7" s="91"/>
      <c r="L7" s="101">
        <f>E7-F7</f>
        <v>672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19</v>
      </c>
      <c r="F8" s="90">
        <v>18</v>
      </c>
      <c r="G8" s="90"/>
      <c r="H8" s="90">
        <v>18</v>
      </c>
      <c r="I8" s="90">
        <v>14</v>
      </c>
      <c r="J8" s="90">
        <v>1</v>
      </c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3068</v>
      </c>
      <c r="F9" s="90">
        <v>2798</v>
      </c>
      <c r="G9" s="90">
        <v>5</v>
      </c>
      <c r="H9" s="90">
        <v>2778</v>
      </c>
      <c r="I9" s="90">
        <v>1974</v>
      </c>
      <c r="J9" s="90">
        <v>290</v>
      </c>
      <c r="K9" s="91"/>
      <c r="L9" s="101">
        <f>E9-F9</f>
        <v>270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50</v>
      </c>
      <c r="F10" s="90">
        <v>37</v>
      </c>
      <c r="G10" s="90">
        <v>5</v>
      </c>
      <c r="H10" s="90">
        <v>35</v>
      </c>
      <c r="I10" s="90">
        <v>1</v>
      </c>
      <c r="J10" s="90">
        <v>15</v>
      </c>
      <c r="K10" s="91"/>
      <c r="L10" s="101">
        <f>E10-F10</f>
        <v>13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530</v>
      </c>
      <c r="F12" s="90">
        <v>522</v>
      </c>
      <c r="G12" s="90"/>
      <c r="H12" s="90">
        <v>505</v>
      </c>
      <c r="I12" s="90">
        <v>277</v>
      </c>
      <c r="J12" s="90">
        <v>25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17</v>
      </c>
      <c r="F13" s="90">
        <v>10</v>
      </c>
      <c r="G13" s="90">
        <v>3</v>
      </c>
      <c r="H13" s="90">
        <v>7</v>
      </c>
      <c r="I13" s="90">
        <v>3</v>
      </c>
      <c r="J13" s="90">
        <v>10</v>
      </c>
      <c r="K13" s="91">
        <v>4</v>
      </c>
      <c r="L13" s="101">
        <f>E13-F13</f>
        <v>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8</v>
      </c>
      <c r="F14" s="90">
        <v>8</v>
      </c>
      <c r="G14" s="90"/>
      <c r="H14" s="90">
        <v>5</v>
      </c>
      <c r="I14" s="90">
        <v>4</v>
      </c>
      <c r="J14" s="90">
        <v>3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29339</v>
      </c>
      <c r="F15" s="104">
        <f>SUM(F6:F14)</f>
        <v>26480</v>
      </c>
      <c r="G15" s="104">
        <f>SUM(G6:G14)</f>
        <v>91</v>
      </c>
      <c r="H15" s="104">
        <f>SUM(H6:H14)</f>
        <v>25882</v>
      </c>
      <c r="I15" s="104">
        <f>SUM(I6:I14)</f>
        <v>19434</v>
      </c>
      <c r="J15" s="104">
        <f>SUM(J6:J14)</f>
        <v>3457</v>
      </c>
      <c r="K15" s="104">
        <f>SUM(K6:K14)</f>
        <v>787</v>
      </c>
      <c r="L15" s="101">
        <f>E15-F15</f>
        <v>2859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1576</v>
      </c>
      <c r="F16" s="92">
        <v>1498</v>
      </c>
      <c r="G16" s="92">
        <v>6</v>
      </c>
      <c r="H16" s="92">
        <v>1499</v>
      </c>
      <c r="I16" s="92">
        <v>1262</v>
      </c>
      <c r="J16" s="92">
        <v>77</v>
      </c>
      <c r="K16" s="91">
        <v>17</v>
      </c>
      <c r="L16" s="101">
        <f>E16-F16</f>
        <v>78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1602</v>
      </c>
      <c r="F17" s="92">
        <v>1270</v>
      </c>
      <c r="G17" s="92">
        <v>9</v>
      </c>
      <c r="H17" s="92">
        <v>1303</v>
      </c>
      <c r="I17" s="92">
        <v>1009</v>
      </c>
      <c r="J17" s="92">
        <v>299</v>
      </c>
      <c r="K17" s="91">
        <v>26</v>
      </c>
      <c r="L17" s="101">
        <f>E17-F17</f>
        <v>332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2</v>
      </c>
      <c r="F18" s="92">
        <v>2</v>
      </c>
      <c r="G18" s="92"/>
      <c r="H18" s="92">
        <v>2</v>
      </c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119</v>
      </c>
      <c r="F19" s="91">
        <v>94</v>
      </c>
      <c r="G19" s="91">
        <v>1</v>
      </c>
      <c r="H19" s="91">
        <v>109</v>
      </c>
      <c r="I19" s="91">
        <v>41</v>
      </c>
      <c r="J19" s="91">
        <v>10</v>
      </c>
      <c r="K19" s="91">
        <v>3</v>
      </c>
      <c r="L19" s="101">
        <f>E19-F19</f>
        <v>25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3</v>
      </c>
      <c r="F20" s="91">
        <v>3</v>
      </c>
      <c r="G20" s="91"/>
      <c r="H20" s="91">
        <v>3</v>
      </c>
      <c r="I20" s="91">
        <v>1</v>
      </c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</v>
      </c>
      <c r="F23" s="91">
        <v>1</v>
      </c>
      <c r="G23" s="91"/>
      <c r="H23" s="91"/>
      <c r="I23" s="91"/>
      <c r="J23" s="91">
        <v>1</v>
      </c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2041</v>
      </c>
      <c r="F24" s="91">
        <v>1644</v>
      </c>
      <c r="G24" s="91">
        <v>13</v>
      </c>
      <c r="H24" s="91">
        <v>1654</v>
      </c>
      <c r="I24" s="91">
        <v>1051</v>
      </c>
      <c r="J24" s="91">
        <v>387</v>
      </c>
      <c r="K24" s="91">
        <v>46</v>
      </c>
      <c r="L24" s="101">
        <f>E24-F24</f>
        <v>397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3695</v>
      </c>
      <c r="F25" s="91">
        <v>3500</v>
      </c>
      <c r="G25" s="91">
        <v>4</v>
      </c>
      <c r="H25" s="91">
        <v>3521</v>
      </c>
      <c r="I25" s="91">
        <v>2740</v>
      </c>
      <c r="J25" s="91">
        <v>174</v>
      </c>
      <c r="K25" s="91">
        <v>7</v>
      </c>
      <c r="L25" s="101">
        <f>E25-F25</f>
        <v>195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82</v>
      </c>
      <c r="F26" s="91">
        <v>82</v>
      </c>
      <c r="G26" s="91">
        <v>1</v>
      </c>
      <c r="H26" s="91">
        <v>80</v>
      </c>
      <c r="I26" s="91">
        <v>42</v>
      </c>
      <c r="J26" s="91">
        <v>2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15101</v>
      </c>
      <c r="F27" s="91">
        <v>14114</v>
      </c>
      <c r="G27" s="91">
        <v>19</v>
      </c>
      <c r="H27" s="91">
        <v>14189</v>
      </c>
      <c r="I27" s="91">
        <v>12820</v>
      </c>
      <c r="J27" s="91">
        <v>912</v>
      </c>
      <c r="K27" s="91">
        <v>64</v>
      </c>
      <c r="L27" s="101">
        <f>E27-F27</f>
        <v>987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17854</v>
      </c>
      <c r="F28" s="91">
        <v>13047</v>
      </c>
      <c r="G28" s="91">
        <v>146</v>
      </c>
      <c r="H28" s="91">
        <v>13229</v>
      </c>
      <c r="I28" s="91">
        <v>10566</v>
      </c>
      <c r="J28" s="91">
        <v>4625</v>
      </c>
      <c r="K28" s="91">
        <v>357</v>
      </c>
      <c r="L28" s="101">
        <f>E28-F28</f>
        <v>4807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1667</v>
      </c>
      <c r="F29" s="91">
        <v>1621</v>
      </c>
      <c r="G29" s="91">
        <v>6</v>
      </c>
      <c r="H29" s="91">
        <v>1619</v>
      </c>
      <c r="I29" s="91">
        <v>1438</v>
      </c>
      <c r="J29" s="91">
        <v>48</v>
      </c>
      <c r="K29" s="91">
        <v>6</v>
      </c>
      <c r="L29" s="101">
        <f>E29-F29</f>
        <v>46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1665</v>
      </c>
      <c r="F30" s="91">
        <v>1442</v>
      </c>
      <c r="G30" s="91">
        <v>7</v>
      </c>
      <c r="H30" s="91">
        <v>1421</v>
      </c>
      <c r="I30" s="91">
        <v>1282</v>
      </c>
      <c r="J30" s="91">
        <v>244</v>
      </c>
      <c r="K30" s="91">
        <v>1</v>
      </c>
      <c r="L30" s="101">
        <f>E30-F30</f>
        <v>223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210</v>
      </c>
      <c r="F31" s="91">
        <v>174</v>
      </c>
      <c r="G31" s="91"/>
      <c r="H31" s="91">
        <v>164</v>
      </c>
      <c r="I31" s="91">
        <v>107</v>
      </c>
      <c r="J31" s="91">
        <v>46</v>
      </c>
      <c r="K31" s="91">
        <v>10</v>
      </c>
      <c r="L31" s="101">
        <f>E31-F31</f>
        <v>36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60</v>
      </c>
      <c r="F32" s="91">
        <v>46</v>
      </c>
      <c r="G32" s="91">
        <v>5</v>
      </c>
      <c r="H32" s="91">
        <v>47</v>
      </c>
      <c r="I32" s="91">
        <v>16</v>
      </c>
      <c r="J32" s="91">
        <v>13</v>
      </c>
      <c r="K32" s="91">
        <v>5</v>
      </c>
      <c r="L32" s="101">
        <f>E32-F32</f>
        <v>14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11</v>
      </c>
      <c r="F33" s="91">
        <v>10</v>
      </c>
      <c r="G33" s="91"/>
      <c r="H33" s="91">
        <v>8</v>
      </c>
      <c r="I33" s="91">
        <v>1</v>
      </c>
      <c r="J33" s="91">
        <v>3</v>
      </c>
      <c r="K33" s="91">
        <v>1</v>
      </c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89</v>
      </c>
      <c r="F34" s="91">
        <v>85</v>
      </c>
      <c r="G34" s="91"/>
      <c r="H34" s="91">
        <v>89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308</v>
      </c>
      <c r="F35" s="91">
        <v>219</v>
      </c>
      <c r="G35" s="91">
        <v>2</v>
      </c>
      <c r="H35" s="91">
        <v>246</v>
      </c>
      <c r="I35" s="91">
        <v>78</v>
      </c>
      <c r="J35" s="91">
        <v>62</v>
      </c>
      <c r="K35" s="91">
        <v>18</v>
      </c>
      <c r="L35" s="101">
        <f>E35-F35</f>
        <v>89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1648</v>
      </c>
      <c r="F36" s="91">
        <v>1456</v>
      </c>
      <c r="G36" s="91">
        <v>8</v>
      </c>
      <c r="H36" s="91">
        <v>1491</v>
      </c>
      <c r="I36" s="91">
        <v>1008</v>
      </c>
      <c r="J36" s="91">
        <v>157</v>
      </c>
      <c r="K36" s="91">
        <v>25</v>
      </c>
      <c r="L36" s="101">
        <f>E36-F36</f>
        <v>192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14</v>
      </c>
      <c r="F37" s="91">
        <v>9</v>
      </c>
      <c r="G37" s="91"/>
      <c r="H37" s="91">
        <v>11</v>
      </c>
      <c r="I37" s="91">
        <v>8</v>
      </c>
      <c r="J37" s="91">
        <v>3</v>
      </c>
      <c r="K37" s="91">
        <v>1</v>
      </c>
      <c r="L37" s="101">
        <f>E37-F37</f>
        <v>5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48</v>
      </c>
      <c r="F38" s="91">
        <v>46</v>
      </c>
      <c r="G38" s="91">
        <v>1</v>
      </c>
      <c r="H38" s="91">
        <v>44</v>
      </c>
      <c r="I38" s="91">
        <v>25</v>
      </c>
      <c r="J38" s="91">
        <v>4</v>
      </c>
      <c r="K38" s="91"/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28194</v>
      </c>
      <c r="F40" s="91">
        <v>22407</v>
      </c>
      <c r="G40" s="91">
        <v>179</v>
      </c>
      <c r="H40" s="91">
        <v>21901</v>
      </c>
      <c r="I40" s="91">
        <v>15874</v>
      </c>
      <c r="J40" s="91">
        <v>6293</v>
      </c>
      <c r="K40" s="91">
        <v>495</v>
      </c>
      <c r="L40" s="101">
        <f>E40-F40</f>
        <v>5787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15580</v>
      </c>
      <c r="F41" s="91">
        <v>14573</v>
      </c>
      <c r="G41" s="91">
        <v>6</v>
      </c>
      <c r="H41" s="91">
        <v>14439</v>
      </c>
      <c r="I41" s="91" t="s">
        <v>172</v>
      </c>
      <c r="J41" s="91">
        <v>1141</v>
      </c>
      <c r="K41" s="91">
        <v>7</v>
      </c>
      <c r="L41" s="101">
        <f>E41-F41</f>
        <v>1007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423</v>
      </c>
      <c r="F42" s="91">
        <v>401</v>
      </c>
      <c r="G42" s="91"/>
      <c r="H42" s="91">
        <v>404</v>
      </c>
      <c r="I42" s="91" t="s">
        <v>172</v>
      </c>
      <c r="J42" s="91">
        <v>19</v>
      </c>
      <c r="K42" s="91"/>
      <c r="L42" s="101">
        <f>E42-F42</f>
        <v>22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210</v>
      </c>
      <c r="F43" s="91">
        <v>200</v>
      </c>
      <c r="G43" s="91"/>
      <c r="H43" s="91">
        <v>179</v>
      </c>
      <c r="I43" s="91">
        <v>117</v>
      </c>
      <c r="J43" s="91">
        <v>31</v>
      </c>
      <c r="K43" s="91"/>
      <c r="L43" s="101">
        <f>E43-F43</f>
        <v>10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40</v>
      </c>
      <c r="F44" s="91">
        <v>40</v>
      </c>
      <c r="G44" s="91"/>
      <c r="H44" s="91">
        <v>37</v>
      </c>
      <c r="I44" s="91">
        <v>8</v>
      </c>
      <c r="J44" s="91">
        <v>3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15830</v>
      </c>
      <c r="F45" s="91">
        <f aca="true" t="shared" si="0" ref="F45:K45">F41+F43+F44</f>
        <v>14813</v>
      </c>
      <c r="G45" s="91">
        <f t="shared" si="0"/>
        <v>6</v>
      </c>
      <c r="H45" s="91">
        <f t="shared" si="0"/>
        <v>14655</v>
      </c>
      <c r="I45" s="91">
        <f>I43+I44</f>
        <v>125</v>
      </c>
      <c r="J45" s="91">
        <f t="shared" si="0"/>
        <v>1175</v>
      </c>
      <c r="K45" s="91">
        <f t="shared" si="0"/>
        <v>7</v>
      </c>
      <c r="L45" s="101">
        <f>E45-F45</f>
        <v>1017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75404</v>
      </c>
      <c r="F46" s="91">
        <f aca="true" t="shared" si="1" ref="F46:K46">F15+F24+F40+F45</f>
        <v>65344</v>
      </c>
      <c r="G46" s="91">
        <f t="shared" si="1"/>
        <v>289</v>
      </c>
      <c r="H46" s="91">
        <f t="shared" si="1"/>
        <v>64092</v>
      </c>
      <c r="I46" s="91">
        <f t="shared" si="1"/>
        <v>36484</v>
      </c>
      <c r="J46" s="91">
        <f t="shared" si="1"/>
        <v>11312</v>
      </c>
      <c r="K46" s="91">
        <f t="shared" si="1"/>
        <v>1335</v>
      </c>
      <c r="L46" s="101">
        <f>E46-F46</f>
        <v>10060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&amp;L679E3685&amp;CФорма № Зведений- 1 мзс, Підрозділ: ТУ ДСА України в Кiровоградській областi,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136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117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2143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50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312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458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431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357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218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286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441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2425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193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272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855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177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6181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696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390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220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121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13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>
        <v>2</v>
      </c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75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19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5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16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4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2597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482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179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303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3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544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237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59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8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>
        <v>2</v>
      </c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3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3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&amp;L679E3685&amp;CФорма № Зведений- 1 мзс, Підрозділ: ТУ ДСА України в Кiровоградській областi,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2785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2045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368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597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39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63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157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51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98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4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100000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11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833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8273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849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757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1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148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16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107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952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1980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61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25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1209167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13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279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4370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17343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10850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523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8852084627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1261917591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2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286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166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3010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483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135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95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23679</v>
      </c>
      <c r="F55" s="96">
        <v>1498</v>
      </c>
      <c r="G55" s="96">
        <v>604</v>
      </c>
      <c r="H55" s="96">
        <v>67</v>
      </c>
      <c r="I55" s="96">
        <v>34</v>
      </c>
    </row>
    <row r="56" spans="1:9" ht="13.5" customHeight="1">
      <c r="A56" s="272" t="s">
        <v>31</v>
      </c>
      <c r="B56" s="272"/>
      <c r="C56" s="272"/>
      <c r="D56" s="272"/>
      <c r="E56" s="96">
        <v>1153</v>
      </c>
      <c r="F56" s="96">
        <v>473</v>
      </c>
      <c r="G56" s="96">
        <v>21</v>
      </c>
      <c r="H56" s="96">
        <v>4</v>
      </c>
      <c r="I56" s="96">
        <v>3</v>
      </c>
    </row>
    <row r="57" spans="1:9" ht="13.5" customHeight="1">
      <c r="A57" s="272" t="s">
        <v>107</v>
      </c>
      <c r="B57" s="272"/>
      <c r="C57" s="272"/>
      <c r="D57" s="272"/>
      <c r="E57" s="96">
        <v>14009</v>
      </c>
      <c r="F57" s="96">
        <v>6950</v>
      </c>
      <c r="G57" s="96">
        <v>770</v>
      </c>
      <c r="H57" s="96">
        <v>123</v>
      </c>
      <c r="I57" s="96">
        <v>49</v>
      </c>
    </row>
    <row r="58" spans="1:9" ht="13.5" customHeight="1">
      <c r="A58" s="203" t="s">
        <v>111</v>
      </c>
      <c r="B58" s="203"/>
      <c r="C58" s="203"/>
      <c r="D58" s="203"/>
      <c r="E58" s="96">
        <v>14042</v>
      </c>
      <c r="F58" s="96">
        <v>529</v>
      </c>
      <c r="G58" s="96">
        <v>3</v>
      </c>
      <c r="H58" s="96">
        <v>80</v>
      </c>
      <c r="I58" s="96">
        <v>1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24557</v>
      </c>
      <c r="G62" s="118">
        <v>1444252069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14234</v>
      </c>
      <c r="G63" s="119">
        <v>1425628349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10323</v>
      </c>
      <c r="G64" s="119">
        <v>18623720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8650</v>
      </c>
      <c r="G65" s="120">
        <v>5820414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&amp;L679E3685&amp;CФорма № Зведений- 1 мзс, Підрозділ: ТУ ДСА України в Кiровоградській областi,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11.801626591230551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22.76540352907145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11.886304909560723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7.865882726839345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0.5957446808510638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98.08398628795298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674.6526315789474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793.7263157894737</v>
      </c>
    </row>
    <row r="11" spans="1:4" ht="16.5" customHeight="1">
      <c r="A11" s="226" t="s">
        <v>63</v>
      </c>
      <c r="B11" s="228"/>
      <c r="C11" s="14">
        <v>9</v>
      </c>
      <c r="D11" s="94">
        <v>59.2173913043478</v>
      </c>
    </row>
    <row r="12" spans="1:4" ht="16.5" customHeight="1">
      <c r="A12" s="318" t="s">
        <v>106</v>
      </c>
      <c r="B12" s="318"/>
      <c r="C12" s="14">
        <v>10</v>
      </c>
      <c r="D12" s="94">
        <v>33</v>
      </c>
    </row>
    <row r="13" spans="1:4" ht="16.5" customHeight="1">
      <c r="A13" s="318" t="s">
        <v>31</v>
      </c>
      <c r="B13" s="318"/>
      <c r="C13" s="14">
        <v>11</v>
      </c>
      <c r="D13" s="94">
        <v>67.4782608695652</v>
      </c>
    </row>
    <row r="14" spans="1:4" ht="16.5" customHeight="1">
      <c r="A14" s="318" t="s">
        <v>107</v>
      </c>
      <c r="B14" s="318"/>
      <c r="C14" s="14">
        <v>12</v>
      </c>
      <c r="D14" s="94">
        <v>97.5217391304348</v>
      </c>
    </row>
    <row r="15" spans="1:4" ht="16.5" customHeight="1">
      <c r="A15" s="318" t="s">
        <v>111</v>
      </c>
      <c r="B15" s="318"/>
      <c r="C15" s="14">
        <v>13</v>
      </c>
      <c r="D15" s="94">
        <v>25.2173913043478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&amp;L679E3685&amp;CФорма № Зведений- 1 мзс, Підрозділ: ТУ ДСА України в Кiровоградській областi,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2020-05-04T09:18:48Z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мзс_10011_4.2019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679E3685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