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5" windowWidth="19440" windowHeight="7770"/>
  </bookViews>
  <sheets>
    <sheet name="Статистика" sheetId="1" r:id="rId1"/>
    <sheet name="Лист4" sheetId="5" state="hidden" r:id="rId2"/>
  </sheets>
  <definedNames>
    <definedName name="_xlnm.Print_Area" localSheetId="0">Статистика!$A$1:$T$32</definedName>
    <definedName name="Суди">Статистика!$B$5:$B$14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M4" i="1"/>
  <c r="P4" i="1"/>
  <c r="P27" i="1" l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E4" i="1" l="1"/>
  <c r="D4" i="1"/>
  <c r="F4" i="1" l="1"/>
  <c r="G4" i="1"/>
  <c r="H4" i="1"/>
  <c r="I4" i="1"/>
  <c r="J4" i="1"/>
  <c r="K4" i="1"/>
  <c r="N4" i="1"/>
  <c r="O4" i="1"/>
  <c r="T27" i="1"/>
  <c r="S27" i="1"/>
  <c r="R27" i="1"/>
  <c r="Q27" i="1"/>
  <c r="T26" i="1"/>
  <c r="S26" i="1"/>
  <c r="R26" i="1"/>
  <c r="Q26" i="1"/>
  <c r="T25" i="1"/>
  <c r="S25" i="1"/>
  <c r="R25" i="1"/>
  <c r="Q25" i="1"/>
  <c r="T4" i="1" l="1"/>
  <c r="Q4" i="1"/>
  <c r="V25" i="1"/>
  <c r="V27" i="1"/>
  <c r="V26" i="1"/>
  <c r="S4" i="1"/>
  <c r="R4" i="1"/>
  <c r="T24" i="1"/>
  <c r="S24" i="1"/>
  <c r="R24" i="1"/>
  <c r="Q24" i="1"/>
  <c r="T23" i="1"/>
  <c r="S23" i="1"/>
  <c r="R23" i="1"/>
  <c r="Q23" i="1"/>
  <c r="T22" i="1"/>
  <c r="S22" i="1"/>
  <c r="R22" i="1"/>
  <c r="Q22" i="1"/>
  <c r="T21" i="1"/>
  <c r="S21" i="1"/>
  <c r="R21" i="1"/>
  <c r="Q21" i="1"/>
  <c r="T20" i="1"/>
  <c r="S20" i="1"/>
  <c r="R20" i="1"/>
  <c r="Q20" i="1"/>
  <c r="T19" i="1"/>
  <c r="S19" i="1"/>
  <c r="R19" i="1"/>
  <c r="Q19" i="1"/>
  <c r="T18" i="1"/>
  <c r="S18" i="1"/>
  <c r="R18" i="1"/>
  <c r="Q18" i="1"/>
  <c r="T17" i="1"/>
  <c r="S17" i="1"/>
  <c r="R17" i="1"/>
  <c r="Q17" i="1"/>
  <c r="T16" i="1"/>
  <c r="S16" i="1"/>
  <c r="R16" i="1"/>
  <c r="Q16" i="1"/>
  <c r="T15" i="1"/>
  <c r="S15" i="1"/>
  <c r="R15" i="1"/>
  <c r="Q15" i="1"/>
  <c r="V4" i="1" l="1"/>
  <c r="V15" i="1"/>
  <c r="V16" i="1"/>
  <c r="V17" i="1"/>
  <c r="V18" i="1"/>
  <c r="V19" i="1"/>
  <c r="V20" i="1"/>
  <c r="V21" i="1"/>
  <c r="V22" i="1"/>
  <c r="V23" i="1"/>
  <c r="V24" i="1"/>
  <c r="Q6" i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5" i="1"/>
  <c r="R5" i="1"/>
  <c r="S5" i="1"/>
  <c r="T5" i="1"/>
  <c r="V5" i="1" l="1"/>
  <c r="V14" i="1"/>
  <c r="V13" i="1"/>
  <c r="V12" i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<sst xmlns="http://schemas.openxmlformats.org/spreadsheetml/2006/main" count="88" uniqueCount="66">
  <si>
    <t>Перебувало в провадженні  справ і матеріалів</t>
  </si>
  <si>
    <t>Розглянуто справ і матеріалів</t>
  </si>
  <si>
    <t>у тому числі надійшло у звітному періоді</t>
  </si>
  <si>
    <t xml:space="preserve">усього </t>
  </si>
  <si>
    <t>в т. ч.  не розглянуто понад 1 рік</t>
  </si>
  <si>
    <t>№</t>
  </si>
  <si>
    <t>Кримін. %</t>
  </si>
  <si>
    <t>Цивільн. %</t>
  </si>
  <si>
    <t>Адм. Правопоруш. %</t>
  </si>
  <si>
    <t>Адм. %</t>
  </si>
  <si>
    <t>Відсоткове відношення</t>
  </si>
  <si>
    <t>Суд</t>
  </si>
  <si>
    <t>Область</t>
  </si>
  <si>
    <t>Надійшло  справ і матеріалів</t>
  </si>
  <si>
    <t>усього</t>
  </si>
  <si>
    <t>Кримін. (усього)</t>
  </si>
  <si>
    <t>Адмін.</t>
  </si>
  <si>
    <t>Цивільні</t>
  </si>
  <si>
    <t>Адм.правопоруш.</t>
  </si>
  <si>
    <t>Кримін. (слідчі судді)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</si>
  <si>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</si>
  <si>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</si>
  <si>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</si>
  <si>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Середньомісячне надходження всіх справ (в місяць)</t>
  </si>
  <si>
    <t>Кіровський районний суд м.Кіровограда</t>
  </si>
  <si>
    <t>Ленінський районний суд м.Кіровограда</t>
  </si>
  <si>
    <t xml:space="preserve">Бобринецький районний суд </t>
  </si>
  <si>
    <t xml:space="preserve">Вільшанський районний суд </t>
  </si>
  <si>
    <t xml:space="preserve">Гайворонський районний суд </t>
  </si>
  <si>
    <t xml:space="preserve">Голованівський районний суд </t>
  </si>
  <si>
    <t xml:space="preserve">Добровеличківський районний суд </t>
  </si>
  <si>
    <t xml:space="preserve">Долинський районний суд </t>
  </si>
  <si>
    <t xml:space="preserve">Знам'янський міськрайонний суд </t>
  </si>
  <si>
    <t xml:space="preserve">Кіровоградський районний суд </t>
  </si>
  <si>
    <t xml:space="preserve">Компаніївський районний суд </t>
  </si>
  <si>
    <t xml:space="preserve">Маловисківський районний суд </t>
  </si>
  <si>
    <t xml:space="preserve">Новгородківський районний суд </t>
  </si>
  <si>
    <t xml:space="preserve">Новоархангельський районний суд </t>
  </si>
  <si>
    <t xml:space="preserve">Новомиргородський районний суд </t>
  </si>
  <si>
    <t xml:space="preserve">Новоукраїнський районний суд </t>
  </si>
  <si>
    <t xml:space="preserve">Олександрівський районний суд </t>
  </si>
  <si>
    <t xml:space="preserve">Олександрійський міськрайонний суд </t>
  </si>
  <si>
    <t xml:space="preserve">Онуфріївський районний суд </t>
  </si>
  <si>
    <t xml:space="preserve">Петрівський районний суд </t>
  </si>
  <si>
    <t xml:space="preserve">Світловодський міськрайонний суд </t>
  </si>
  <si>
    <t xml:space="preserve">Ульяновський районний суд </t>
  </si>
  <si>
    <t xml:space="preserve">Устинівський районний суд </t>
  </si>
  <si>
    <t>Кіровоградська область</t>
  </si>
  <si>
    <t>розділ 3</t>
  </si>
  <si>
    <t>розділ 1</t>
  </si>
  <si>
    <t>інформація зі звіту 1-мзс</t>
  </si>
  <si>
    <t xml:space="preserve">рядок </t>
  </si>
  <si>
    <t>рядок усього</t>
  </si>
  <si>
    <t>графа 2</t>
  </si>
  <si>
    <t>гр.1</t>
  </si>
  <si>
    <t>гр.2</t>
  </si>
  <si>
    <t>гр.4</t>
  </si>
  <si>
    <t>гр.6</t>
  </si>
  <si>
    <t>гр.7</t>
  </si>
  <si>
    <t>ряд.11</t>
  </si>
  <si>
    <t>ряд.2</t>
  </si>
  <si>
    <t>ряд.20</t>
  </si>
  <si>
    <t>ряд.35</t>
  </si>
  <si>
    <t>ряд.40</t>
  </si>
  <si>
    <t>Залишок нерозглянутих справ і матеріалів на кінець звітного періоду (станом на 31.12.2021)</t>
  </si>
  <si>
    <t>Всього по регіону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</si>
</sst>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3" fontId="8" fillId="0" borderId="3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/>
    <xf numFmtId="0" fontId="11" fillId="3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2" borderId="3" xfId="0" applyFont="1" applyFill="1" applyBorder="1"/>
    <xf numFmtId="10" fontId="12" fillId="0" borderId="3" xfId="0" applyNumberFormat="1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0" fontId="2" fillId="0" borderId="0" xfId="0" applyNumberFormat="1" applyFont="1"/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2" fillId="4" borderId="0" xfId="0" applyFont="1" applyFill="1"/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/>
    <xf numFmtId="3" fontId="13" fillId="2" borderId="3" xfId="0" applyNumberFormat="1" applyFont="1" applyFill="1" applyBorder="1" applyAlignment="1">
      <alignment horizontal="center" vertical="center"/>
    </xf>
    <xf numFmtId="0" fontId="17" fillId="2" borderId="3" xfId="0" applyFont="1" applyFill="1" applyBorder="1"/>
    <xf numFmtId="10" fontId="12" fillId="0" borderId="3" xfId="0" applyNumberFormat="1" applyFont="1" applyBorder="1" applyAlignment="1">
      <alignment vertical="center"/>
    </xf>
    <xf numFmtId="3" fontId="18" fillId="2" borderId="3" xfId="0" applyNumberFormat="1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view="pageBreakPreview" zoomScale="80" zoomScaleNormal="85" zoomScaleSheetLayoutView="80" workbookViewId="0">
      <selection activeCell="Z9" sqref="Z9"/>
    </sheetView>
  </sheetViews>
  <sheetFormatPr defaultColWidth="6.42578125" defaultRowHeight="15.75" x14ac:dyDescent="0.25"/>
  <cols>
    <col min="1" max="1" width="4.7109375" style="1" customWidth="1"/>
    <col min="2" max="2" width="32" style="1" customWidth="1"/>
    <col min="3" max="3" width="20.28515625" style="1" customWidth="1"/>
    <col min="4" max="5" width="16.42578125" style="1" customWidth="1"/>
    <col min="6" max="6" width="10" style="1" customWidth="1"/>
    <col min="7" max="7" width="9" style="1" customWidth="1"/>
    <col min="8" max="9" width="9.5703125" style="1" customWidth="1"/>
    <col min="10" max="10" width="10" style="1" customWidth="1"/>
    <col min="11" max="15" width="10.42578125" style="1" customWidth="1"/>
    <col min="16" max="16" width="14.7109375" style="1" customWidth="1"/>
    <col min="17" max="20" width="8.5703125" style="1" customWidth="1"/>
    <col min="21" max="21" width="6.42578125" style="1"/>
    <col min="22" max="22" width="9.7109375" style="1" bestFit="1" customWidth="1"/>
    <col min="23" max="16384" width="6.42578125" style="1"/>
  </cols>
  <sheetData>
    <row r="1" spans="1:2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ht="103.5" customHeight="1" x14ac:dyDescent="0.25">
      <c r="A2" s="30" t="s">
        <v>5</v>
      </c>
      <c r="B2" s="30" t="s">
        <v>11</v>
      </c>
      <c r="C2" s="13" t="s">
        <v>12</v>
      </c>
      <c r="D2" s="38" t="s">
        <v>20</v>
      </c>
      <c r="E2" s="38"/>
      <c r="F2" s="31" t="s">
        <v>0</v>
      </c>
      <c r="G2" s="31"/>
      <c r="H2" s="31" t="s">
        <v>1</v>
      </c>
      <c r="I2" s="37" t="s">
        <v>64</v>
      </c>
      <c r="J2" s="37"/>
      <c r="K2" s="5" t="s">
        <v>15</v>
      </c>
      <c r="L2" s="5" t="s">
        <v>19</v>
      </c>
      <c r="M2" s="5" t="s">
        <v>16</v>
      </c>
      <c r="N2" s="5" t="s">
        <v>17</v>
      </c>
      <c r="O2" s="5" t="s">
        <v>18</v>
      </c>
      <c r="P2" s="32" t="s">
        <v>23</v>
      </c>
      <c r="Q2" s="34" t="s">
        <v>10</v>
      </c>
      <c r="R2" s="35"/>
      <c r="S2" s="35"/>
      <c r="T2" s="36"/>
    </row>
    <row r="3" spans="1:22" ht="78" customHeight="1" x14ac:dyDescent="0.25">
      <c r="A3" s="30"/>
      <c r="B3" s="30"/>
      <c r="C3" s="14"/>
      <c r="D3" s="17" t="s">
        <v>21</v>
      </c>
      <c r="E3" s="17" t="s">
        <v>22</v>
      </c>
      <c r="F3" s="7" t="s">
        <v>14</v>
      </c>
      <c r="G3" s="8" t="s">
        <v>2</v>
      </c>
      <c r="H3" s="31"/>
      <c r="I3" s="7" t="s">
        <v>3</v>
      </c>
      <c r="J3" s="9" t="s">
        <v>4</v>
      </c>
      <c r="K3" s="31" t="s">
        <v>13</v>
      </c>
      <c r="L3" s="31"/>
      <c r="M3" s="31"/>
      <c r="N3" s="31"/>
      <c r="O3" s="31"/>
      <c r="P3" s="33"/>
      <c r="Q3" s="5" t="s">
        <v>6</v>
      </c>
      <c r="R3" s="5" t="s">
        <v>9</v>
      </c>
      <c r="S3" s="5" t="s">
        <v>7</v>
      </c>
      <c r="T3" s="5" t="s">
        <v>8</v>
      </c>
    </row>
    <row r="4" spans="1:22" ht="40.5" customHeight="1" x14ac:dyDescent="0.3">
      <c r="A4" s="6"/>
      <c r="B4" s="23" t="s">
        <v>65</v>
      </c>
      <c r="C4" s="11"/>
      <c r="D4" s="15">
        <f t="shared" ref="D4:O4" si="0">SUM(D5:D27)</f>
        <v>135</v>
      </c>
      <c r="E4" s="15">
        <f t="shared" si="0"/>
        <v>81</v>
      </c>
      <c r="F4" s="15">
        <f t="shared" si="0"/>
        <v>73768</v>
      </c>
      <c r="G4" s="15">
        <f t="shared" si="0"/>
        <v>62065</v>
      </c>
      <c r="H4" s="15">
        <f t="shared" si="0"/>
        <v>60167</v>
      </c>
      <c r="I4" s="15">
        <f t="shared" si="0"/>
        <v>13601</v>
      </c>
      <c r="J4" s="15">
        <f t="shared" si="0"/>
        <v>2111</v>
      </c>
      <c r="K4" s="15">
        <f t="shared" si="0"/>
        <v>17927</v>
      </c>
      <c r="L4" s="22">
        <f>SUM(L5:L27)</f>
        <v>12330</v>
      </c>
      <c r="M4" s="15">
        <f t="shared" si="0"/>
        <v>925</v>
      </c>
      <c r="N4" s="15">
        <f t="shared" si="0"/>
        <v>27042</v>
      </c>
      <c r="O4" s="15">
        <f t="shared" si="0"/>
        <v>16171</v>
      </c>
      <c r="P4" s="25">
        <f>G4/12</f>
        <v>5172.083333333333</v>
      </c>
      <c r="Q4" s="24">
        <f t="shared" ref="Q4" si="1">K4/G4</f>
        <v>0.28884234270522841</v>
      </c>
      <c r="R4" s="24">
        <f t="shared" ref="R4" si="2">M4/G4</f>
        <v>1.4903729960525256E-2</v>
      </c>
      <c r="S4" s="24">
        <f t="shared" ref="S4" si="3">N4/G4</f>
        <v>0.43570450334326916</v>
      </c>
      <c r="T4" s="24">
        <f t="shared" ref="T4" si="4">O4/G4</f>
        <v>0.26054942399097719</v>
      </c>
      <c r="V4" s="16">
        <f>SUM(Q4:T4)</f>
        <v>1</v>
      </c>
    </row>
    <row r="5" spans="1:22" ht="39.950000000000003" customHeight="1" x14ac:dyDescent="0.25">
      <c r="A5" s="10">
        <v>1</v>
      </c>
      <c r="B5" s="18" t="s">
        <v>26</v>
      </c>
      <c r="C5" s="3" t="s">
        <v>47</v>
      </c>
      <c r="D5" s="3">
        <v>4</v>
      </c>
      <c r="E5" s="3">
        <v>3</v>
      </c>
      <c r="F5" s="2">
        <v>1723</v>
      </c>
      <c r="G5" s="2">
        <v>1511</v>
      </c>
      <c r="H5" s="2">
        <v>1496</v>
      </c>
      <c r="I5" s="2">
        <v>227</v>
      </c>
      <c r="J5" s="2">
        <v>28</v>
      </c>
      <c r="K5" s="2">
        <v>421</v>
      </c>
      <c r="L5" s="2">
        <v>219</v>
      </c>
      <c r="M5" s="2">
        <v>21</v>
      </c>
      <c r="N5" s="2">
        <v>548</v>
      </c>
      <c r="O5" s="2">
        <v>521</v>
      </c>
      <c r="P5" s="2">
        <f t="shared" ref="P5:P27" si="5">G5/12</f>
        <v>125.91666666666667</v>
      </c>
      <c r="Q5" s="12">
        <f>K5/G5</f>
        <v>0.27862342819324948</v>
      </c>
      <c r="R5" s="12">
        <f>M5/G5</f>
        <v>1.3898080741230973E-2</v>
      </c>
      <c r="S5" s="12">
        <f>N5/G5</f>
        <v>0.3626737260092654</v>
      </c>
      <c r="T5" s="12">
        <f>O5/G5</f>
        <v>0.34480476505625413</v>
      </c>
      <c r="V5" s="16">
        <f t="shared" ref="V5:V27" si="6">SUM(Q5:T5)</f>
        <v>1</v>
      </c>
    </row>
    <row r="6" spans="1:22" ht="39.950000000000003" customHeight="1" x14ac:dyDescent="0.25">
      <c r="A6" s="10">
        <v>2</v>
      </c>
      <c r="B6" s="18" t="s">
        <v>27</v>
      </c>
      <c r="C6" s="3" t="s">
        <v>47</v>
      </c>
      <c r="D6" s="3">
        <v>3</v>
      </c>
      <c r="E6" s="3">
        <v>2</v>
      </c>
      <c r="F6" s="2">
        <v>505</v>
      </c>
      <c r="G6" s="2">
        <v>433</v>
      </c>
      <c r="H6" s="2">
        <v>410</v>
      </c>
      <c r="I6" s="2">
        <v>95</v>
      </c>
      <c r="J6" s="2">
        <v>4</v>
      </c>
      <c r="K6" s="2">
        <v>64</v>
      </c>
      <c r="L6" s="2">
        <v>5</v>
      </c>
      <c r="M6" s="2">
        <v>13</v>
      </c>
      <c r="N6" s="2">
        <v>194</v>
      </c>
      <c r="O6" s="2">
        <v>162</v>
      </c>
      <c r="P6" s="2">
        <f t="shared" si="5"/>
        <v>36.083333333333336</v>
      </c>
      <c r="Q6" s="12">
        <f t="shared" ref="Q6:Q14" si="7">K6/G6</f>
        <v>0.14780600461893764</v>
      </c>
      <c r="R6" s="12">
        <f t="shared" ref="R6:R14" si="8">M6/G6</f>
        <v>3.0023094688221709E-2</v>
      </c>
      <c r="S6" s="12">
        <f t="shared" ref="S6:S14" si="9">N6/G6</f>
        <v>0.44803695150115475</v>
      </c>
      <c r="T6" s="12">
        <f t="shared" ref="T6:T14" si="10">O6/G6</f>
        <v>0.37413394919168591</v>
      </c>
      <c r="V6" s="16">
        <f t="shared" si="6"/>
        <v>1</v>
      </c>
    </row>
    <row r="7" spans="1:22" ht="39.950000000000003" customHeight="1" x14ac:dyDescent="0.25">
      <c r="A7" s="10">
        <v>3</v>
      </c>
      <c r="B7" s="18" t="s">
        <v>28</v>
      </c>
      <c r="C7" s="3" t="s">
        <v>47</v>
      </c>
      <c r="D7" s="3">
        <v>4</v>
      </c>
      <c r="E7" s="3">
        <v>4</v>
      </c>
      <c r="F7" s="2">
        <v>2044</v>
      </c>
      <c r="G7" s="2">
        <v>1927</v>
      </c>
      <c r="H7" s="2">
        <v>1894</v>
      </c>
      <c r="I7" s="2">
        <v>150</v>
      </c>
      <c r="J7" s="2">
        <v>6</v>
      </c>
      <c r="K7" s="2">
        <v>472</v>
      </c>
      <c r="L7" s="2">
        <v>281</v>
      </c>
      <c r="M7" s="2">
        <v>16</v>
      </c>
      <c r="N7" s="2">
        <v>746</v>
      </c>
      <c r="O7" s="2">
        <v>693</v>
      </c>
      <c r="P7" s="2">
        <f t="shared" si="5"/>
        <v>160.58333333333334</v>
      </c>
      <c r="Q7" s="12">
        <f t="shared" si="7"/>
        <v>0.24494032174364297</v>
      </c>
      <c r="R7" s="12">
        <f t="shared" si="8"/>
        <v>8.3030617540217951E-3</v>
      </c>
      <c r="S7" s="12">
        <f t="shared" si="9"/>
        <v>0.38713025428126624</v>
      </c>
      <c r="T7" s="12">
        <f t="shared" si="10"/>
        <v>0.35962636222106903</v>
      </c>
      <c r="V7" s="16">
        <f t="shared" si="6"/>
        <v>1</v>
      </c>
    </row>
    <row r="8" spans="1:22" ht="39.950000000000003" customHeight="1" x14ac:dyDescent="0.25">
      <c r="A8" s="10">
        <v>4</v>
      </c>
      <c r="B8" s="18" t="s">
        <v>29</v>
      </c>
      <c r="C8" s="3" t="s">
        <v>47</v>
      </c>
      <c r="D8" s="3">
        <v>4</v>
      </c>
      <c r="E8" s="3">
        <v>2</v>
      </c>
      <c r="F8" s="2">
        <v>1457</v>
      </c>
      <c r="G8" s="2">
        <v>1281</v>
      </c>
      <c r="H8" s="2">
        <v>1292</v>
      </c>
      <c r="I8" s="2">
        <v>165</v>
      </c>
      <c r="J8" s="2">
        <v>34</v>
      </c>
      <c r="K8" s="2">
        <v>477</v>
      </c>
      <c r="L8" s="2">
        <v>343</v>
      </c>
      <c r="M8" s="2">
        <v>47</v>
      </c>
      <c r="N8" s="2">
        <v>412</v>
      </c>
      <c r="O8" s="2">
        <v>345</v>
      </c>
      <c r="P8" s="2">
        <f t="shared" si="5"/>
        <v>106.75</v>
      </c>
      <c r="Q8" s="12">
        <f t="shared" si="7"/>
        <v>0.37236533957845436</v>
      </c>
      <c r="R8" s="12">
        <f t="shared" si="8"/>
        <v>3.6690085870413738E-2</v>
      </c>
      <c r="S8" s="12">
        <f t="shared" si="9"/>
        <v>0.32162373145979706</v>
      </c>
      <c r="T8" s="12">
        <f t="shared" si="10"/>
        <v>0.26932084309133492</v>
      </c>
      <c r="V8" s="16">
        <f t="shared" si="6"/>
        <v>1</v>
      </c>
    </row>
    <row r="9" spans="1:22" ht="39.950000000000003" customHeight="1" x14ac:dyDescent="0.25">
      <c r="A9" s="10">
        <v>5</v>
      </c>
      <c r="B9" s="18" t="s">
        <v>30</v>
      </c>
      <c r="C9" s="3" t="s">
        <v>47</v>
      </c>
      <c r="D9" s="3">
        <v>4</v>
      </c>
      <c r="E9" s="3">
        <v>1</v>
      </c>
      <c r="F9" s="2">
        <v>1395</v>
      </c>
      <c r="G9" s="2">
        <v>1230</v>
      </c>
      <c r="H9" s="2">
        <v>1175</v>
      </c>
      <c r="I9" s="2">
        <v>220</v>
      </c>
      <c r="J9" s="2">
        <v>27</v>
      </c>
      <c r="K9" s="2">
        <v>265</v>
      </c>
      <c r="L9" s="2">
        <v>135</v>
      </c>
      <c r="M9" s="2">
        <v>21</v>
      </c>
      <c r="N9" s="2">
        <v>501</v>
      </c>
      <c r="O9" s="2">
        <v>443</v>
      </c>
      <c r="P9" s="2">
        <f t="shared" si="5"/>
        <v>102.5</v>
      </c>
      <c r="Q9" s="12">
        <f t="shared" si="7"/>
        <v>0.21544715447154472</v>
      </c>
      <c r="R9" s="12">
        <f t="shared" si="8"/>
        <v>1.7073170731707318E-2</v>
      </c>
      <c r="S9" s="12">
        <f t="shared" si="9"/>
        <v>0.40731707317073168</v>
      </c>
      <c r="T9" s="12">
        <f t="shared" si="10"/>
        <v>0.36016260162601627</v>
      </c>
      <c r="V9" s="16">
        <f t="shared" si="6"/>
        <v>1</v>
      </c>
    </row>
    <row r="10" spans="1:22" ht="39.950000000000003" customHeight="1" x14ac:dyDescent="0.25">
      <c r="A10" s="10">
        <v>6</v>
      </c>
      <c r="B10" s="18" t="s">
        <v>31</v>
      </c>
      <c r="C10" s="3" t="s">
        <v>47</v>
      </c>
      <c r="D10" s="3">
        <v>4</v>
      </c>
      <c r="E10" s="3">
        <v>3</v>
      </c>
      <c r="F10" s="2">
        <v>2921</v>
      </c>
      <c r="G10" s="2">
        <v>2491</v>
      </c>
      <c r="H10" s="2">
        <v>2443</v>
      </c>
      <c r="I10" s="2">
        <v>478</v>
      </c>
      <c r="J10" s="2">
        <v>54</v>
      </c>
      <c r="K10" s="2">
        <v>552</v>
      </c>
      <c r="L10" s="2">
        <v>323</v>
      </c>
      <c r="M10" s="2">
        <v>32</v>
      </c>
      <c r="N10" s="2">
        <v>1157</v>
      </c>
      <c r="O10" s="2">
        <v>750</v>
      </c>
      <c r="P10" s="2">
        <f t="shared" si="5"/>
        <v>207.58333333333334</v>
      </c>
      <c r="Q10" s="12">
        <f t="shared" si="7"/>
        <v>0.2215977519068647</v>
      </c>
      <c r="R10" s="12">
        <f t="shared" si="8"/>
        <v>1.2846246487354477E-2</v>
      </c>
      <c r="S10" s="12">
        <f t="shared" si="9"/>
        <v>0.46447209955841029</v>
      </c>
      <c r="T10" s="12">
        <f t="shared" si="10"/>
        <v>0.30108390204737051</v>
      </c>
      <c r="V10" s="16">
        <f t="shared" si="6"/>
        <v>1</v>
      </c>
    </row>
    <row r="11" spans="1:22" ht="39.950000000000003" customHeight="1" x14ac:dyDescent="0.25">
      <c r="A11" s="10">
        <v>7</v>
      </c>
      <c r="B11" s="18" t="s">
        <v>32</v>
      </c>
      <c r="C11" s="3" t="s">
        <v>47</v>
      </c>
      <c r="D11" s="3">
        <v>9</v>
      </c>
      <c r="E11" s="3">
        <v>9</v>
      </c>
      <c r="F11" s="2">
        <v>5286</v>
      </c>
      <c r="G11" s="2">
        <v>4338</v>
      </c>
      <c r="H11" s="2">
        <v>4180</v>
      </c>
      <c r="I11" s="2">
        <v>1106</v>
      </c>
      <c r="J11" s="2">
        <v>243</v>
      </c>
      <c r="K11" s="2">
        <v>1225</v>
      </c>
      <c r="L11" s="2">
        <v>752</v>
      </c>
      <c r="M11" s="2">
        <v>65</v>
      </c>
      <c r="N11" s="2">
        <v>1888</v>
      </c>
      <c r="O11" s="2">
        <v>1160</v>
      </c>
      <c r="P11" s="2">
        <f t="shared" si="5"/>
        <v>361.5</v>
      </c>
      <c r="Q11" s="12">
        <f t="shared" si="7"/>
        <v>0.28238819732595666</v>
      </c>
      <c r="R11" s="12">
        <f t="shared" si="8"/>
        <v>1.4983863531581374E-2</v>
      </c>
      <c r="S11" s="12">
        <f t="shared" si="9"/>
        <v>0.43522360534808668</v>
      </c>
      <c r="T11" s="12">
        <f t="shared" si="10"/>
        <v>0.26740433379437528</v>
      </c>
      <c r="V11" s="16">
        <f t="shared" si="6"/>
        <v>1</v>
      </c>
    </row>
    <row r="12" spans="1:22" ht="39.950000000000003" customHeight="1" x14ac:dyDescent="0.25">
      <c r="A12" s="10">
        <v>8</v>
      </c>
      <c r="B12" s="18" t="s">
        <v>33</v>
      </c>
      <c r="C12" s="3" t="s">
        <v>47</v>
      </c>
      <c r="D12" s="3">
        <v>6</v>
      </c>
      <c r="E12" s="3">
        <v>5</v>
      </c>
      <c r="F12" s="2">
        <v>2414</v>
      </c>
      <c r="G12" s="2">
        <v>1962</v>
      </c>
      <c r="H12" s="2">
        <v>1827</v>
      </c>
      <c r="I12" s="2">
        <v>587</v>
      </c>
      <c r="J12" s="2">
        <v>130</v>
      </c>
      <c r="K12" s="2">
        <v>325</v>
      </c>
      <c r="L12" s="2">
        <v>61</v>
      </c>
      <c r="M12" s="2">
        <v>33</v>
      </c>
      <c r="N12" s="2">
        <v>1026</v>
      </c>
      <c r="O12" s="2">
        <v>578</v>
      </c>
      <c r="P12" s="2">
        <f t="shared" si="5"/>
        <v>163.5</v>
      </c>
      <c r="Q12" s="12">
        <f t="shared" si="7"/>
        <v>0.16564729867482161</v>
      </c>
      <c r="R12" s="12">
        <f t="shared" si="8"/>
        <v>1.6819571865443424E-2</v>
      </c>
      <c r="S12" s="12">
        <f t="shared" si="9"/>
        <v>0.52293577981651373</v>
      </c>
      <c r="T12" s="12">
        <f t="shared" si="10"/>
        <v>0.29459734964322121</v>
      </c>
      <c r="V12" s="16">
        <f t="shared" si="6"/>
        <v>1</v>
      </c>
    </row>
    <row r="13" spans="1:22" ht="39.950000000000003" customHeight="1" x14ac:dyDescent="0.25">
      <c r="A13" s="10">
        <v>9</v>
      </c>
      <c r="B13" s="18" t="s">
        <v>34</v>
      </c>
      <c r="C13" s="3" t="s">
        <v>47</v>
      </c>
      <c r="D13" s="3">
        <v>3</v>
      </c>
      <c r="E13" s="3">
        <v>2</v>
      </c>
      <c r="F13" s="2">
        <v>819</v>
      </c>
      <c r="G13" s="2">
        <v>718</v>
      </c>
      <c r="H13" s="2">
        <v>694</v>
      </c>
      <c r="I13" s="2">
        <v>125</v>
      </c>
      <c r="J13" s="2">
        <v>14</v>
      </c>
      <c r="K13" s="2">
        <v>98</v>
      </c>
      <c r="L13" s="2">
        <v>7</v>
      </c>
      <c r="M13" s="2">
        <v>14</v>
      </c>
      <c r="N13" s="2">
        <v>343</v>
      </c>
      <c r="O13" s="2">
        <v>263</v>
      </c>
      <c r="P13" s="2">
        <f t="shared" si="5"/>
        <v>59.833333333333336</v>
      </c>
      <c r="Q13" s="12">
        <f t="shared" si="7"/>
        <v>0.13649025069637882</v>
      </c>
      <c r="R13" s="12">
        <f t="shared" si="8"/>
        <v>1.9498607242339833E-2</v>
      </c>
      <c r="S13" s="12">
        <f t="shared" si="9"/>
        <v>0.47771587743732591</v>
      </c>
      <c r="T13" s="12">
        <f t="shared" si="10"/>
        <v>0.36629526462395545</v>
      </c>
      <c r="V13" s="16">
        <f t="shared" si="6"/>
        <v>1</v>
      </c>
    </row>
    <row r="14" spans="1:22" ht="39.950000000000003" customHeight="1" x14ac:dyDescent="0.25">
      <c r="A14" s="10">
        <v>10</v>
      </c>
      <c r="B14" s="18" t="s">
        <v>35</v>
      </c>
      <c r="C14" s="3" t="s">
        <v>47</v>
      </c>
      <c r="D14" s="3">
        <v>5</v>
      </c>
      <c r="E14" s="3">
        <v>3</v>
      </c>
      <c r="F14" s="2">
        <v>2880</v>
      </c>
      <c r="G14" s="2">
        <v>2086</v>
      </c>
      <c r="H14" s="2">
        <v>2275</v>
      </c>
      <c r="I14" s="2">
        <v>605</v>
      </c>
      <c r="J14" s="2">
        <v>194</v>
      </c>
      <c r="K14" s="2">
        <v>540</v>
      </c>
      <c r="L14" s="2">
        <v>368</v>
      </c>
      <c r="M14" s="2">
        <v>16</v>
      </c>
      <c r="N14" s="2">
        <v>793</v>
      </c>
      <c r="O14" s="2">
        <v>737</v>
      </c>
      <c r="P14" s="2">
        <f t="shared" si="5"/>
        <v>173.83333333333334</v>
      </c>
      <c r="Q14" s="12">
        <f t="shared" si="7"/>
        <v>0.25886864813039312</v>
      </c>
      <c r="R14" s="12">
        <f t="shared" si="8"/>
        <v>7.6701821668264617E-3</v>
      </c>
      <c r="S14" s="12">
        <f t="shared" si="9"/>
        <v>0.38015340364333655</v>
      </c>
      <c r="T14" s="12">
        <f t="shared" si="10"/>
        <v>0.35330776605944392</v>
      </c>
      <c r="V14" s="16">
        <f t="shared" si="6"/>
        <v>1</v>
      </c>
    </row>
    <row r="15" spans="1:22" ht="39.950000000000003" customHeight="1" x14ac:dyDescent="0.25">
      <c r="A15" s="10">
        <v>11</v>
      </c>
      <c r="B15" s="18" t="s">
        <v>36</v>
      </c>
      <c r="C15" s="3" t="s">
        <v>47</v>
      </c>
      <c r="D15" s="3">
        <v>3</v>
      </c>
      <c r="E15" s="3">
        <v>2</v>
      </c>
      <c r="F15" s="2">
        <v>797</v>
      </c>
      <c r="G15" s="2">
        <v>629</v>
      </c>
      <c r="H15" s="2">
        <v>641</v>
      </c>
      <c r="I15" s="2">
        <v>156</v>
      </c>
      <c r="J15" s="2">
        <v>27</v>
      </c>
      <c r="K15" s="2">
        <v>73</v>
      </c>
      <c r="L15" s="2">
        <v>5</v>
      </c>
      <c r="M15" s="2">
        <v>13</v>
      </c>
      <c r="N15" s="2">
        <v>328</v>
      </c>
      <c r="O15" s="2">
        <v>215</v>
      </c>
      <c r="P15" s="2">
        <f t="shared" si="5"/>
        <v>52.416666666666664</v>
      </c>
      <c r="Q15" s="12">
        <f>K15/G15</f>
        <v>0.11605723370429252</v>
      </c>
      <c r="R15" s="12">
        <f>M15/G15</f>
        <v>2.066772655007949E-2</v>
      </c>
      <c r="S15" s="12">
        <f>N15/G15</f>
        <v>0.52146263910969792</v>
      </c>
      <c r="T15" s="12">
        <f>O15/G15</f>
        <v>0.34181240063593005</v>
      </c>
      <c r="V15" s="16">
        <f t="shared" si="6"/>
        <v>1</v>
      </c>
    </row>
    <row r="16" spans="1:22" ht="39.950000000000003" customHeight="1" x14ac:dyDescent="0.25">
      <c r="A16" s="10">
        <v>12</v>
      </c>
      <c r="B16" s="18" t="s">
        <v>37</v>
      </c>
      <c r="C16" s="3" t="s">
        <v>47</v>
      </c>
      <c r="D16" s="3">
        <v>3</v>
      </c>
      <c r="E16" s="3">
        <v>3</v>
      </c>
      <c r="F16" s="2">
        <v>1029</v>
      </c>
      <c r="G16" s="2">
        <v>872</v>
      </c>
      <c r="H16" s="2">
        <v>867</v>
      </c>
      <c r="I16" s="2">
        <v>162</v>
      </c>
      <c r="J16" s="2">
        <v>23</v>
      </c>
      <c r="K16" s="2">
        <v>111</v>
      </c>
      <c r="L16" s="2">
        <v>9</v>
      </c>
      <c r="M16" s="2">
        <v>13</v>
      </c>
      <c r="N16" s="2">
        <v>456</v>
      </c>
      <c r="O16" s="2">
        <v>292</v>
      </c>
      <c r="P16" s="2">
        <f t="shared" si="5"/>
        <v>72.666666666666671</v>
      </c>
      <c r="Q16" s="12">
        <f t="shared" ref="Q16:Q27" si="11">K16/G16</f>
        <v>0.12729357798165136</v>
      </c>
      <c r="R16" s="12">
        <f t="shared" ref="R16:R27" si="12">M16/G16</f>
        <v>1.4908256880733946E-2</v>
      </c>
      <c r="S16" s="12">
        <f t="shared" ref="S16:S27" si="13">N16/G16</f>
        <v>0.52293577981651373</v>
      </c>
      <c r="T16" s="12">
        <f t="shared" ref="T16:T27" si="14">O16/G16</f>
        <v>0.33486238532110091</v>
      </c>
      <c r="V16" s="16">
        <f t="shared" si="6"/>
        <v>0.99999999999999989</v>
      </c>
    </row>
    <row r="17" spans="1:22" ht="39.950000000000003" customHeight="1" x14ac:dyDescent="0.25">
      <c r="A17" s="10">
        <v>13</v>
      </c>
      <c r="B17" s="18" t="s">
        <v>38</v>
      </c>
      <c r="C17" s="3" t="s">
        <v>47</v>
      </c>
      <c r="D17" s="3">
        <v>4</v>
      </c>
      <c r="E17" s="3">
        <v>3</v>
      </c>
      <c r="F17" s="2">
        <v>1274</v>
      </c>
      <c r="G17" s="2">
        <v>1100</v>
      </c>
      <c r="H17" s="2">
        <v>1168</v>
      </c>
      <c r="I17" s="2">
        <v>106</v>
      </c>
      <c r="J17" s="2">
        <v>8</v>
      </c>
      <c r="K17" s="2">
        <v>136</v>
      </c>
      <c r="L17" s="2">
        <v>23</v>
      </c>
      <c r="M17" s="2">
        <v>10</v>
      </c>
      <c r="N17" s="2">
        <v>512</v>
      </c>
      <c r="O17" s="2">
        <v>442</v>
      </c>
      <c r="P17" s="2">
        <f t="shared" si="5"/>
        <v>91.666666666666671</v>
      </c>
      <c r="Q17" s="12">
        <f t="shared" si="11"/>
        <v>0.12363636363636364</v>
      </c>
      <c r="R17" s="12">
        <f t="shared" si="12"/>
        <v>9.0909090909090905E-3</v>
      </c>
      <c r="S17" s="12">
        <f t="shared" si="13"/>
        <v>0.46545454545454545</v>
      </c>
      <c r="T17" s="12">
        <f t="shared" si="14"/>
        <v>0.4018181818181818</v>
      </c>
      <c r="V17" s="16">
        <f t="shared" si="6"/>
        <v>1</v>
      </c>
    </row>
    <row r="18" spans="1:22" ht="39.950000000000003" customHeight="1" x14ac:dyDescent="0.25">
      <c r="A18" s="10">
        <v>14</v>
      </c>
      <c r="B18" s="18" t="s">
        <v>39</v>
      </c>
      <c r="C18" s="3" t="s">
        <v>47</v>
      </c>
      <c r="D18" s="3">
        <v>6</v>
      </c>
      <c r="E18" s="3">
        <v>1</v>
      </c>
      <c r="F18" s="2">
        <v>2316</v>
      </c>
      <c r="G18" s="2">
        <v>2021</v>
      </c>
      <c r="H18" s="2">
        <v>1917</v>
      </c>
      <c r="I18" s="2">
        <v>399</v>
      </c>
      <c r="J18" s="2">
        <v>46</v>
      </c>
      <c r="K18" s="2">
        <v>525</v>
      </c>
      <c r="L18" s="2">
        <v>285</v>
      </c>
      <c r="M18" s="2">
        <v>27</v>
      </c>
      <c r="N18" s="2">
        <v>697</v>
      </c>
      <c r="O18" s="2">
        <v>772</v>
      </c>
      <c r="P18" s="2">
        <f t="shared" si="5"/>
        <v>168.41666666666666</v>
      </c>
      <c r="Q18" s="12">
        <f t="shared" si="11"/>
        <v>0.25977238990598711</v>
      </c>
      <c r="R18" s="12">
        <f t="shared" si="12"/>
        <v>1.3359722909450767E-2</v>
      </c>
      <c r="S18" s="12">
        <f t="shared" si="13"/>
        <v>0.34487877288471053</v>
      </c>
      <c r="T18" s="12">
        <f t="shared" si="14"/>
        <v>0.38198911429985155</v>
      </c>
      <c r="V18" s="16">
        <f t="shared" si="6"/>
        <v>1</v>
      </c>
    </row>
    <row r="19" spans="1:22" ht="39.950000000000003" customHeight="1" x14ac:dyDescent="0.25">
      <c r="A19" s="10">
        <v>15</v>
      </c>
      <c r="B19" s="18" t="s">
        <v>40</v>
      </c>
      <c r="C19" s="3" t="s">
        <v>47</v>
      </c>
      <c r="D19" s="3">
        <v>4</v>
      </c>
      <c r="E19" s="3">
        <v>1</v>
      </c>
      <c r="F19" s="2">
        <v>1319</v>
      </c>
      <c r="G19" s="2">
        <v>1157</v>
      </c>
      <c r="H19" s="2">
        <v>1132</v>
      </c>
      <c r="I19" s="2">
        <v>187</v>
      </c>
      <c r="J19" s="2">
        <v>18</v>
      </c>
      <c r="K19" s="2">
        <v>204</v>
      </c>
      <c r="L19" s="2">
        <v>42</v>
      </c>
      <c r="M19" s="2">
        <v>7</v>
      </c>
      <c r="N19" s="2">
        <v>527</v>
      </c>
      <c r="O19" s="2">
        <v>419</v>
      </c>
      <c r="P19" s="2">
        <f t="shared" si="5"/>
        <v>96.416666666666671</v>
      </c>
      <c r="Q19" s="12">
        <f t="shared" si="11"/>
        <v>0.1763180639585134</v>
      </c>
      <c r="R19" s="12">
        <f t="shared" si="12"/>
        <v>6.0501296456352636E-3</v>
      </c>
      <c r="S19" s="12">
        <f t="shared" si="13"/>
        <v>0.45548833189282628</v>
      </c>
      <c r="T19" s="12">
        <f t="shared" si="14"/>
        <v>0.36214347450302509</v>
      </c>
      <c r="V19" s="16">
        <f t="shared" si="6"/>
        <v>1</v>
      </c>
    </row>
    <row r="20" spans="1:22" ht="49.5" customHeight="1" x14ac:dyDescent="0.25">
      <c r="A20" s="10">
        <v>16</v>
      </c>
      <c r="B20" s="18" t="s">
        <v>41</v>
      </c>
      <c r="C20" s="3" t="s">
        <v>47</v>
      </c>
      <c r="D20" s="3">
        <v>14</v>
      </c>
      <c r="E20" s="3">
        <v>2</v>
      </c>
      <c r="F20" s="2">
        <v>8707</v>
      </c>
      <c r="G20" s="2">
        <v>7431</v>
      </c>
      <c r="H20" s="2">
        <v>6560</v>
      </c>
      <c r="I20" s="2">
        <v>2147</v>
      </c>
      <c r="J20" s="2">
        <v>115</v>
      </c>
      <c r="K20" s="2">
        <v>1395</v>
      </c>
      <c r="L20" s="2">
        <v>1077</v>
      </c>
      <c r="M20" s="2">
        <v>91</v>
      </c>
      <c r="N20" s="2">
        <v>4244</v>
      </c>
      <c r="O20" s="2">
        <v>1701</v>
      </c>
      <c r="P20" s="2">
        <f t="shared" si="5"/>
        <v>619.25</v>
      </c>
      <c r="Q20" s="12">
        <f t="shared" si="11"/>
        <v>0.18772708922083164</v>
      </c>
      <c r="R20" s="12">
        <f t="shared" si="12"/>
        <v>1.2245996501143858E-2</v>
      </c>
      <c r="S20" s="12">
        <f t="shared" si="13"/>
        <v>0.57112097967972009</v>
      </c>
      <c r="T20" s="12">
        <f t="shared" si="14"/>
        <v>0.22890593459830441</v>
      </c>
      <c r="V20" s="16">
        <f t="shared" si="6"/>
        <v>1</v>
      </c>
    </row>
    <row r="21" spans="1:22" ht="39.950000000000003" customHeight="1" x14ac:dyDescent="0.25">
      <c r="A21" s="10">
        <v>17</v>
      </c>
      <c r="B21" s="18" t="s">
        <v>42</v>
      </c>
      <c r="C21" s="3" t="s">
        <v>47</v>
      </c>
      <c r="D21" s="3">
        <v>3</v>
      </c>
      <c r="E21" s="3">
        <v>3</v>
      </c>
      <c r="F21" s="2">
        <v>1108</v>
      </c>
      <c r="G21" s="2">
        <v>950</v>
      </c>
      <c r="H21" s="2">
        <v>964</v>
      </c>
      <c r="I21" s="2">
        <v>144</v>
      </c>
      <c r="J21" s="2">
        <v>10</v>
      </c>
      <c r="K21" s="2">
        <v>150</v>
      </c>
      <c r="L21" s="2">
        <v>28</v>
      </c>
      <c r="M21" s="2">
        <v>18</v>
      </c>
      <c r="N21" s="2">
        <v>441</v>
      </c>
      <c r="O21" s="2">
        <v>341</v>
      </c>
      <c r="P21" s="2">
        <f t="shared" si="5"/>
        <v>79.166666666666671</v>
      </c>
      <c r="Q21" s="12">
        <f t="shared" si="11"/>
        <v>0.15789473684210525</v>
      </c>
      <c r="R21" s="12">
        <f t="shared" si="12"/>
        <v>1.8947368421052633E-2</v>
      </c>
      <c r="S21" s="12">
        <f t="shared" si="13"/>
        <v>0.46421052631578946</v>
      </c>
      <c r="T21" s="12">
        <f t="shared" si="14"/>
        <v>0.35894736842105263</v>
      </c>
      <c r="V21" s="16">
        <f t="shared" si="6"/>
        <v>1</v>
      </c>
    </row>
    <row r="22" spans="1:22" ht="39.950000000000003" customHeight="1" x14ac:dyDescent="0.25">
      <c r="A22" s="10">
        <v>18</v>
      </c>
      <c r="B22" s="18" t="s">
        <v>43</v>
      </c>
      <c r="C22" s="3" t="s">
        <v>47</v>
      </c>
      <c r="D22" s="3">
        <v>4</v>
      </c>
      <c r="E22" s="3">
        <v>2</v>
      </c>
      <c r="F22" s="2">
        <v>1977</v>
      </c>
      <c r="G22" s="2">
        <v>1682</v>
      </c>
      <c r="H22" s="2">
        <v>1629</v>
      </c>
      <c r="I22" s="2">
        <v>348</v>
      </c>
      <c r="J22" s="2">
        <v>31</v>
      </c>
      <c r="K22" s="2">
        <v>525</v>
      </c>
      <c r="L22" s="2">
        <v>19</v>
      </c>
      <c r="M22" s="2">
        <v>12</v>
      </c>
      <c r="N22" s="2">
        <v>592</v>
      </c>
      <c r="O22" s="2">
        <v>553</v>
      </c>
      <c r="P22" s="2">
        <f t="shared" si="5"/>
        <v>140.16666666666666</v>
      </c>
      <c r="Q22" s="12">
        <f t="shared" si="11"/>
        <v>0.31212841854934603</v>
      </c>
      <c r="R22" s="12">
        <f t="shared" si="12"/>
        <v>7.1343638525564806E-3</v>
      </c>
      <c r="S22" s="12">
        <f t="shared" si="13"/>
        <v>0.35196195005945302</v>
      </c>
      <c r="T22" s="12">
        <f t="shared" si="14"/>
        <v>0.32877526753864444</v>
      </c>
      <c r="V22" s="16">
        <f t="shared" si="6"/>
        <v>1</v>
      </c>
    </row>
    <row r="23" spans="1:22" ht="48" customHeight="1" x14ac:dyDescent="0.25">
      <c r="A23" s="10">
        <v>19</v>
      </c>
      <c r="B23" s="18" t="s">
        <v>44</v>
      </c>
      <c r="C23" s="3" t="s">
        <v>47</v>
      </c>
      <c r="D23" s="3">
        <v>9</v>
      </c>
      <c r="E23" s="3">
        <v>6</v>
      </c>
      <c r="F23" s="2">
        <v>5358</v>
      </c>
      <c r="G23" s="2">
        <v>4836</v>
      </c>
      <c r="H23" s="2">
        <v>4341</v>
      </c>
      <c r="I23" s="2">
        <v>1017</v>
      </c>
      <c r="J23" s="2">
        <v>82</v>
      </c>
      <c r="K23" s="2">
        <v>870</v>
      </c>
      <c r="L23" s="2">
        <v>506</v>
      </c>
      <c r="M23" s="2">
        <v>56</v>
      </c>
      <c r="N23" s="2">
        <v>2850</v>
      </c>
      <c r="O23" s="2">
        <v>1060</v>
      </c>
      <c r="P23" s="2">
        <f t="shared" si="5"/>
        <v>403</v>
      </c>
      <c r="Q23" s="12">
        <f t="shared" si="11"/>
        <v>0.17990074441687345</v>
      </c>
      <c r="R23" s="12">
        <f t="shared" si="12"/>
        <v>1.1579818031430935E-2</v>
      </c>
      <c r="S23" s="12">
        <f t="shared" si="13"/>
        <v>0.58933002481389574</v>
      </c>
      <c r="T23" s="12">
        <f t="shared" si="14"/>
        <v>0.21918941273779982</v>
      </c>
      <c r="V23" s="16">
        <f t="shared" si="6"/>
        <v>0.99999999999999989</v>
      </c>
    </row>
    <row r="24" spans="1:22" ht="39.950000000000003" customHeight="1" x14ac:dyDescent="0.25">
      <c r="A24" s="10">
        <v>20</v>
      </c>
      <c r="B24" s="18" t="s">
        <v>45</v>
      </c>
      <c r="C24" s="3" t="s">
        <v>47</v>
      </c>
      <c r="D24" s="3">
        <v>3</v>
      </c>
      <c r="E24" s="3">
        <v>3</v>
      </c>
      <c r="F24" s="2">
        <v>1206</v>
      </c>
      <c r="G24" s="2">
        <v>962</v>
      </c>
      <c r="H24" s="2">
        <v>983</v>
      </c>
      <c r="I24" s="2">
        <v>223</v>
      </c>
      <c r="J24" s="2">
        <v>40</v>
      </c>
      <c r="K24" s="2">
        <v>159</v>
      </c>
      <c r="L24" s="2">
        <v>20</v>
      </c>
      <c r="M24" s="2">
        <v>34</v>
      </c>
      <c r="N24" s="2">
        <v>439</v>
      </c>
      <c r="O24" s="2">
        <v>330</v>
      </c>
      <c r="P24" s="2">
        <f t="shared" si="5"/>
        <v>80.166666666666671</v>
      </c>
      <c r="Q24" s="12">
        <f t="shared" si="11"/>
        <v>0.16528066528066529</v>
      </c>
      <c r="R24" s="12">
        <f t="shared" si="12"/>
        <v>3.5343035343035345E-2</v>
      </c>
      <c r="S24" s="12">
        <f t="shared" si="13"/>
        <v>0.45634095634095634</v>
      </c>
      <c r="T24" s="12">
        <f t="shared" si="14"/>
        <v>0.34303534303534305</v>
      </c>
      <c r="V24" s="16">
        <f t="shared" si="6"/>
        <v>1</v>
      </c>
    </row>
    <row r="25" spans="1:22" ht="39.950000000000003" customHeight="1" x14ac:dyDescent="0.25">
      <c r="A25" s="10">
        <v>21</v>
      </c>
      <c r="B25" s="18" t="s">
        <v>46</v>
      </c>
      <c r="C25" s="3" t="s">
        <v>47</v>
      </c>
      <c r="D25" s="3">
        <v>3</v>
      </c>
      <c r="E25" s="3">
        <v>1</v>
      </c>
      <c r="F25" s="2">
        <v>320</v>
      </c>
      <c r="G25" s="2">
        <v>252</v>
      </c>
      <c r="H25" s="2">
        <v>227</v>
      </c>
      <c r="I25" s="2">
        <v>93</v>
      </c>
      <c r="J25" s="2">
        <v>7</v>
      </c>
      <c r="K25" s="2">
        <v>22</v>
      </c>
      <c r="L25" s="2">
        <v>6</v>
      </c>
      <c r="M25" s="2">
        <v>6</v>
      </c>
      <c r="N25" s="2">
        <v>168</v>
      </c>
      <c r="O25" s="2">
        <v>56</v>
      </c>
      <c r="P25" s="2">
        <f t="shared" si="5"/>
        <v>21</v>
      </c>
      <c r="Q25" s="12">
        <f t="shared" si="11"/>
        <v>8.7301587301587297E-2</v>
      </c>
      <c r="R25" s="12">
        <f t="shared" si="12"/>
        <v>2.3809523809523808E-2</v>
      </c>
      <c r="S25" s="12">
        <f t="shared" si="13"/>
        <v>0.66666666666666663</v>
      </c>
      <c r="T25" s="12">
        <f t="shared" si="14"/>
        <v>0.22222222222222221</v>
      </c>
      <c r="V25" s="16">
        <f t="shared" si="6"/>
        <v>0.99999999999999989</v>
      </c>
    </row>
    <row r="26" spans="1:22" ht="49.5" customHeight="1" x14ac:dyDescent="0.25">
      <c r="A26" s="10">
        <v>22</v>
      </c>
      <c r="B26" s="18" t="s">
        <v>24</v>
      </c>
      <c r="C26" s="3" t="s">
        <v>47</v>
      </c>
      <c r="D26" s="3">
        <v>19</v>
      </c>
      <c r="E26" s="3">
        <v>13</v>
      </c>
      <c r="F26" s="2">
        <v>15080</v>
      </c>
      <c r="G26" s="2">
        <v>12464</v>
      </c>
      <c r="H26" s="2">
        <v>12135</v>
      </c>
      <c r="I26" s="2">
        <v>2945</v>
      </c>
      <c r="J26" s="2">
        <v>422</v>
      </c>
      <c r="K26" s="2">
        <v>4338</v>
      </c>
      <c r="L26" s="2">
        <v>3665</v>
      </c>
      <c r="M26" s="2">
        <v>207</v>
      </c>
      <c r="N26" s="2">
        <v>5303</v>
      </c>
      <c r="O26" s="2">
        <v>2616</v>
      </c>
      <c r="P26" s="2">
        <f t="shared" si="5"/>
        <v>1038.6666666666667</v>
      </c>
      <c r="Q26" s="12">
        <f t="shared" si="11"/>
        <v>0.34804236200256738</v>
      </c>
      <c r="R26" s="12">
        <f t="shared" si="12"/>
        <v>1.6607830551989729E-2</v>
      </c>
      <c r="S26" s="12">
        <f t="shared" si="13"/>
        <v>0.4254653401797176</v>
      </c>
      <c r="T26" s="12">
        <f t="shared" si="14"/>
        <v>0.20988446726572529</v>
      </c>
      <c r="V26" s="16">
        <f t="shared" si="6"/>
        <v>1</v>
      </c>
    </row>
    <row r="27" spans="1:22" ht="51" customHeight="1" x14ac:dyDescent="0.25">
      <c r="A27" s="10">
        <v>23</v>
      </c>
      <c r="B27" s="18" t="s">
        <v>25</v>
      </c>
      <c r="C27" s="3" t="s">
        <v>47</v>
      </c>
      <c r="D27" s="3">
        <v>14</v>
      </c>
      <c r="E27" s="3">
        <v>7</v>
      </c>
      <c r="F27" s="2">
        <v>11833</v>
      </c>
      <c r="G27" s="2">
        <v>9732</v>
      </c>
      <c r="H27" s="2">
        <v>9917</v>
      </c>
      <c r="I27" s="2">
        <v>1916</v>
      </c>
      <c r="J27" s="2">
        <v>548</v>
      </c>
      <c r="K27" s="2">
        <v>4980</v>
      </c>
      <c r="L27" s="2">
        <v>4151</v>
      </c>
      <c r="M27" s="2">
        <v>153</v>
      </c>
      <c r="N27" s="2">
        <v>2877</v>
      </c>
      <c r="O27" s="2">
        <v>1722</v>
      </c>
      <c r="P27" s="2">
        <f t="shared" si="5"/>
        <v>811</v>
      </c>
      <c r="Q27" s="12">
        <f t="shared" si="11"/>
        <v>0.51171393341553639</v>
      </c>
      <c r="R27" s="12">
        <f t="shared" si="12"/>
        <v>1.5721331689272502E-2</v>
      </c>
      <c r="S27" s="12">
        <f t="shared" si="13"/>
        <v>0.29562268803945746</v>
      </c>
      <c r="T27" s="12">
        <f t="shared" si="14"/>
        <v>0.17694204685573367</v>
      </c>
      <c r="V27" s="16">
        <f t="shared" si="6"/>
        <v>1</v>
      </c>
    </row>
    <row r="29" spans="1:22" x14ac:dyDescent="0.25">
      <c r="D29" s="26" t="s">
        <v>48</v>
      </c>
      <c r="E29" s="26"/>
      <c r="F29" s="27" t="s">
        <v>49</v>
      </c>
      <c r="G29" s="28"/>
      <c r="H29" s="28"/>
      <c r="I29" s="28"/>
      <c r="J29" s="28"/>
      <c r="K29" s="28"/>
      <c r="L29" s="28"/>
      <c r="M29" s="28"/>
      <c r="N29" s="28"/>
      <c r="O29" s="29"/>
    </row>
    <row r="30" spans="1:22" x14ac:dyDescent="0.25">
      <c r="B30" s="19" t="s">
        <v>50</v>
      </c>
      <c r="D30" s="26" t="s">
        <v>51</v>
      </c>
      <c r="E30" s="26"/>
      <c r="F30" s="27" t="s">
        <v>52</v>
      </c>
      <c r="G30" s="28"/>
      <c r="H30" s="28"/>
      <c r="I30" s="28"/>
      <c r="J30" s="29"/>
      <c r="K30" s="27" t="s">
        <v>53</v>
      </c>
      <c r="L30" s="28"/>
      <c r="M30" s="28"/>
      <c r="N30" s="28"/>
      <c r="O30" s="29"/>
    </row>
    <row r="31" spans="1:22" x14ac:dyDescent="0.25">
      <c r="D31" s="20">
        <v>48</v>
      </c>
      <c r="E31" s="20">
        <v>49</v>
      </c>
      <c r="F31" s="20" t="s">
        <v>54</v>
      </c>
      <c r="G31" s="20" t="s">
        <v>55</v>
      </c>
      <c r="H31" s="20" t="s">
        <v>56</v>
      </c>
      <c r="I31" s="20" t="s">
        <v>57</v>
      </c>
      <c r="J31" s="20" t="s">
        <v>58</v>
      </c>
      <c r="K31" s="21" t="s">
        <v>59</v>
      </c>
      <c r="L31" s="21" t="s">
        <v>60</v>
      </c>
      <c r="M31" s="21" t="s">
        <v>61</v>
      </c>
      <c r="N31" s="21" t="s">
        <v>62</v>
      </c>
      <c r="O31" s="21" t="s">
        <v>63</v>
      </c>
    </row>
  </sheetData>
  <sortState ref="B3:B12">
    <sortCondition ref="B1"/>
  </sortState>
  <mergeCells count="14">
    <mergeCell ref="A2:A3"/>
    <mergeCell ref="F2:G2"/>
    <mergeCell ref="H2:H3"/>
    <mergeCell ref="P2:P3"/>
    <mergeCell ref="Q2:T2"/>
    <mergeCell ref="B2:B3"/>
    <mergeCell ref="K3:O3"/>
    <mergeCell ref="I2:J2"/>
    <mergeCell ref="D2:E2"/>
    <mergeCell ref="D29:E29"/>
    <mergeCell ref="D30:E30"/>
    <mergeCell ref="F29:O29"/>
    <mergeCell ref="F30:J30"/>
    <mergeCell ref="K30:O30"/>
  </mergeCells>
  <pageMargins left="0.7" right="0.7" top="0.75" bottom="0.75" header="0.3" footer="0.3"/>
  <pageSetup paperSize="9" scale="40" orientation="landscape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Статистика</vt:lpstr>
      <vt:lpstr>Лист4</vt:lpstr>
      <vt:lpstr>Статистика!Область_печати</vt:lpstr>
      <vt:lpstr>Суди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Кудрицька Тетяна Юріївна</dc:creator>
  <cp:lastModifiedBy>Пользователь Windows</cp:lastModifiedBy>
  <cp:lastPrinted>2022-02-10T14:29:35Z</cp:lastPrinted>
  <dcterms:created xsi:type="dcterms:W3CDTF">2017-10-27T15:50:09Z</dcterms:created>
  <dcterms:modified xsi:type="dcterms:W3CDTF">2022-02-11T08:16:32Z</dcterms:modified>
</cp:coreProperties>
</file>